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0"/>
  </bookViews>
  <sheets>
    <sheet name="Tabela 1" sheetId="1" r:id="rId1"/>
  </sheets>
  <definedNames/>
  <calcPr fullCalcOnLoad="1"/>
</workbook>
</file>

<file path=xl/sharedStrings.xml><?xml version="1.0" encoding="utf-8"?>
<sst xmlns="http://schemas.openxmlformats.org/spreadsheetml/2006/main" count="164" uniqueCount="105">
  <si>
    <t>Tabela nr 1</t>
  </si>
  <si>
    <t xml:space="preserve">DOCHODY BUDŻETU GMINY </t>
  </si>
  <si>
    <t xml:space="preserve">Dział </t>
  </si>
  <si>
    <t xml:space="preserve">§ </t>
  </si>
  <si>
    <t>Źródło dochodu</t>
  </si>
  <si>
    <t>Plan po zmianach          na 2010 r.</t>
  </si>
  <si>
    <t>% wyk. planu</t>
  </si>
  <si>
    <t>010</t>
  </si>
  <si>
    <t>ROLNICTWO I ŁOWIECTWO</t>
  </si>
  <si>
    <t>0910</t>
  </si>
  <si>
    <t>Odsetki od nieterminowych wpłat z tytułu podatków i opłat</t>
  </si>
  <si>
    <t>6290</t>
  </si>
  <si>
    <t>Środki na dofinansowanie własnych inwestycji gmin (związków gmin), powiatów (związków powiatów), samorządów województw, pozyskane z innych źródeł</t>
  </si>
  <si>
    <t>0750</t>
  </si>
  <si>
    <t>Dochody z najmu i dzierżawy składników majątkowych Skarbu Państwa, jednostek samorządu terytorialnego lub innych jednostek zaliczanych do sektora finansów publicznych oraz innych umów o podobnym chrakterze</t>
  </si>
  <si>
    <t>2010</t>
  </si>
  <si>
    <t>Dotacje celowe otrzymane z budżetu państwa na realizację zadań bieżących z zakresu administracji rządowej oraz innych zadań zleconych gminie (związkom gmin) ustawami</t>
  </si>
  <si>
    <t>400</t>
  </si>
  <si>
    <t>WYTWARZANIE I ZAOPATRYWANIE W ENERGIĘ ELEKTRYCZNĄ, GAZ I WODĘ</t>
  </si>
  <si>
    <t>0690</t>
  </si>
  <si>
    <t>Wpływy z różnych opłat</t>
  </si>
  <si>
    <t>0830</t>
  </si>
  <si>
    <t>Wpływy z usług</t>
  </si>
  <si>
    <t>0920</t>
  </si>
  <si>
    <t>Pozostałe odsetki</t>
  </si>
  <si>
    <t>0970</t>
  </si>
  <si>
    <t>Wpływy z różnych dochodów</t>
  </si>
  <si>
    <t>600</t>
  </si>
  <si>
    <t>TRANSPORT I ŁACZNOŚĆ</t>
  </si>
  <si>
    <t>6260</t>
  </si>
  <si>
    <t>Dotacje otrzymane z funduszy celowych na finansowanie lub dofinansowanie kosztów realizacji  inwestycji i zakupów inwestycyjnych jednostek sektora finansów publicznych</t>
  </si>
  <si>
    <t>700</t>
  </si>
  <si>
    <t>GOSPODARKA MIESZKANIOWA</t>
  </si>
  <si>
    <t>0470</t>
  </si>
  <si>
    <t>Wpływy z opłat za zarząd, użytkowanie i użytkowanie wieczyste nieruchomości</t>
  </si>
  <si>
    <t>0780</t>
  </si>
  <si>
    <t>Dochody ze zbycia praw majątkowych</t>
  </si>
  <si>
    <t>0870</t>
  </si>
  <si>
    <t>Wpływy ze sprzedaży składników majątkowych</t>
  </si>
  <si>
    <t>750</t>
  </si>
  <si>
    <t>ADMINISTRACJA PUBLICZNA</t>
  </si>
  <si>
    <t>2360</t>
  </si>
  <si>
    <t>Dochody jednostek samorządu terytorialnego związane z realizacją zadań z zakresu administracji rzadowej oraz innych zadań zleconych ustawami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</si>
  <si>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</si>
  <si>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</si>
  <si>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</si>
  <si>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</si>
  <si>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2030</t>
  </si>
  <si>
    <t>Dotacje celowe otrzymane z budżetu państwa na realizację własnych zadań bieżących gmin (związków gmin)</t>
  </si>
  <si>
    <t>756</t>
  </si>
  <si>
    <t>DOCHODY OD OSÓB PRAWNYCH, OD OSÓB FIZYCZNYCH I OD INNYCH JEDNOSTEK NIEPOSIADAJĄCYCH OSOBOWOŚCI PRAWNEJ ORAZ WYDATKI ZWIĄZANE Z ICH POBOREM</t>
  </si>
  <si>
    <t>0350</t>
  </si>
  <si>
    <t>Podatek od działalności gospodarczej osób fizycznych opłacany w formie karty podatkowej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</si>
  <si>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</si>
  <si>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</si>
  <si>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</si>
  <si>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</si>
  <si>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</si>
  <si>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</si>
  <si>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</si>
  <si>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</si>
  <si>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</si>
  <si>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</si>
  <si>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2680</t>
  </si>
  <si>
    <t>Rekompensaty utraconych dochodów w podatkach i opłatach lokalnych</t>
  </si>
  <si>
    <t>0360</t>
  </si>
  <si>
    <t>Podatek od spadków i darowizn</t>
  </si>
  <si>
    <t>0430</t>
  </si>
  <si>
    <t>Wpływy z opłaty targowej</t>
  </si>
  <si>
    <t>0490</t>
  </si>
  <si>
    <t>Wpływy z innych lokalnych opłat pobieranych przez j.s.t. na podstawie odrębnych ustaw</t>
  </si>
  <si>
    <t>0410</t>
  </si>
  <si>
    <t>Wpływy z opłaty skarbowej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</si>
  <si>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</si>
  <si>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</si>
  <si>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</si>
  <si>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</si>
  <si>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</si>
  <si>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</si>
  <si>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2920</t>
  </si>
  <si>
    <t>Subwencje ogólne z budżetu państwa</t>
  </si>
  <si>
    <t>801</t>
  </si>
  <si>
    <t>OŚWIATA I WYCHOWANIE</t>
  </si>
  <si>
    <t>851</t>
  </si>
  <si>
    <t>OCHRONA ZDROWIA</t>
  </si>
  <si>
    <t>0480</t>
  </si>
  <si>
    <t>Wpływy z opłat za wydawanie zezwoleń na sprzedaż alkoholu</t>
  </si>
  <si>
    <t>852</t>
  </si>
  <si>
    <t>POMOC SPOŁECZNA</t>
  </si>
  <si>
    <t>2007</t>
  </si>
  <si>
    <t>Dotacje rozwojowe oraz środki na finansowanie Wspólnej Polityki Rolnej</t>
  </si>
  <si>
    <t>2009</t>
  </si>
  <si>
    <t>854</t>
  </si>
  <si>
    <t>EDUKACYJNA OPIEKA WYCHOWAWCZA</t>
  </si>
  <si>
    <t>900</t>
  </si>
  <si>
    <t>GOSPODARKA KOMUNALNA I OCHRONA ŚRODOWISKA</t>
  </si>
  <si>
    <t>OGÓŁEM DOCHODY</t>
  </si>
  <si>
    <t>DOCHODY BIEŻĄCE</t>
  </si>
  <si>
    <t>Wykonanie   na dzień 31.12.2010 r.</t>
  </si>
  <si>
    <t>DOCHODY MAJĄTKOWE</t>
  </si>
  <si>
    <t>6280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</si>
  <si>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</si>
  <si>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RAZEM DOCHODY BIEŻĄCE</t>
  </si>
  <si>
    <t>RAZEM DOCHODY MAJĄTKOWE</t>
  </si>
  <si>
    <t>na dzień 31 grudnia 2010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</si>
</sst>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9">
    <font>
      <sz val="10"/>
      <name val="Arial"/>
      <family val="0"/>
    </font>
    <font>
      <u val="single"/>
      <sz val="12"/>
      <color indexed="12"/>
      <name val="Arial CE"/>
      <family val="0"/>
    </font>
    <font>
      <sz val="10"/>
      <name val="Arial CE"/>
      <family val="0"/>
    </font>
    <font>
      <u val="single"/>
      <sz val="12"/>
      <color indexed="36"/>
      <name val="Arial CE"/>
      <family val="0"/>
    </font>
    <font>
      <sz val="8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7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2" borderId="2" xfId="18" applyFont="1" applyFill="1" applyBorder="1" applyAlignment="1">
      <alignment vertical="center"/>
      <protection/>
    </xf>
    <xf numFmtId="4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" fontId="5" fillId="0" borderId="3" xfId="0" applyNumberFormat="1" applyFont="1" applyBorder="1" applyAlignment="1">
      <alignment vertical="center" wrapText="1"/>
    </xf>
    <xf numFmtId="2" fontId="5" fillId="0" borderId="3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 wrapText="1"/>
    </xf>
    <xf numFmtId="2" fontId="5" fillId="0" borderId="4" xfId="0" applyNumberFormat="1" applyFont="1" applyBorder="1" applyAlignment="1">
      <alignment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vertical="center" wrapText="1"/>
    </xf>
    <xf numFmtId="2" fontId="5" fillId="0" borderId="5" xfId="0" applyNumberFormat="1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vertical="center" wrapText="1"/>
    </xf>
    <xf numFmtId="2" fontId="5" fillId="0" borderId="8" xfId="0" applyNumberFormat="1" applyFont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vertical="center" wrapText="1"/>
    </xf>
    <xf numFmtId="4" fontId="5" fillId="0" borderId="11" xfId="0" applyNumberFormat="1" applyFont="1" applyBorder="1" applyAlignment="1">
      <alignment vertical="center" wrapText="1"/>
    </xf>
    <xf numFmtId="2" fontId="5" fillId="0" borderId="11" xfId="0" applyNumberFormat="1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5" fillId="0" borderId="8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vertical="center" wrapText="1"/>
    </xf>
    <xf numFmtId="49" fontId="5" fillId="0" borderId="6" xfId="0" applyNumberFormat="1" applyFont="1" applyBorder="1" applyAlignment="1">
      <alignment vertical="center" wrapText="1"/>
    </xf>
    <xf numFmtId="49" fontId="5" fillId="0" borderId="7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vertical="center"/>
    </xf>
    <xf numFmtId="49" fontId="8" fillId="0" borderId="1" xfId="0" applyNumberFormat="1" applyFont="1" applyBorder="1" applyAlignment="1">
      <alignment vertical="center" wrapText="1"/>
    </xf>
    <xf numFmtId="0" fontId="5" fillId="2" borderId="9" xfId="0" applyFont="1" applyFill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vertical="center" wrapText="1"/>
    </xf>
    <xf numFmtId="4" fontId="5" fillId="0" borderId="12" xfId="0" applyNumberFormat="1" applyFont="1" applyBorder="1" applyAlignment="1">
      <alignment vertical="center" wrapText="1"/>
    </xf>
    <xf numFmtId="2" fontId="5" fillId="0" borderId="12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vertical="center" wrapText="1"/>
    </xf>
    <xf numFmtId="2" fontId="5" fillId="0" borderId="14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1"/>
  <sheetViews>
    <sheetView tabSelected="1" workbookViewId="0" topLeftCell="A67">
      <selection activeCell="D72" sqref="D72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46.140625" style="2" customWidth="1"/>
    <col min="4" max="4" width="14.57421875" style="0" customWidth="1"/>
    <col min="5" max="5" width="13.8515625" style="0" customWidth="1"/>
    <col min="6" max="6" width="7.140625" style="0" customWidth="1"/>
  </cols>
  <sheetData>
    <row r="2" spans="5:6" ht="18" customHeight="1">
      <c r="E2" s="66" t="s">
        <v>0</v>
      </c>
      <c r="F2" s="66"/>
    </row>
    <row r="3" spans="1:6" s="3" customFormat="1" ht="25.5" customHeight="1">
      <c r="A3" s="65" t="s">
        <v>1</v>
      </c>
      <c r="B3" s="65"/>
      <c r="C3" s="65"/>
      <c r="D3" s="65"/>
      <c r="E3" s="65"/>
      <c r="F3" s="65"/>
    </row>
    <row r="4" spans="1:6" s="3" customFormat="1" ht="18" customHeight="1">
      <c r="A4" s="65" t="s">
        <v>104</v>
      </c>
      <c r="B4" s="65"/>
      <c r="C4" s="65"/>
      <c r="D4" s="65"/>
      <c r="E4" s="65"/>
      <c r="F4" s="65"/>
    </row>
    <row r="5" spans="1:3" s="6" customFormat="1" ht="17.25" customHeight="1">
      <c r="A5" s="4"/>
      <c r="B5" s="4"/>
      <c r="C5" s="5"/>
    </row>
    <row r="6" spans="1:6" s="9" customFormat="1" ht="44.25" customHeight="1">
      <c r="A6" s="7" t="s">
        <v>2</v>
      </c>
      <c r="B6" s="7" t="s">
        <v>3</v>
      </c>
      <c r="C6" s="7" t="s">
        <v>4</v>
      </c>
      <c r="D6" s="8" t="s">
        <v>5</v>
      </c>
      <c r="E6" s="8" t="s">
        <v>98</v>
      </c>
      <c r="F6" s="8" t="s">
        <v>6</v>
      </c>
    </row>
    <row r="7" spans="1:6" s="9" customFormat="1" ht="16.5" customHeight="1">
      <c r="A7" s="64" t="s">
        <v>97</v>
      </c>
      <c r="B7" s="64"/>
      <c r="C7" s="64"/>
      <c r="D7" s="64"/>
      <c r="E7" s="64"/>
      <c r="F7" s="64"/>
    </row>
    <row r="8" spans="1:6" s="13" customFormat="1" ht="26.25" customHeight="1">
      <c r="A8" s="7" t="s">
        <v>7</v>
      </c>
      <c r="B8" s="7"/>
      <c r="C8" s="10" t="s">
        <v>8</v>
      </c>
      <c r="D8" s="11">
        <f>D9+D10+D11</f>
        <v>408158.39</v>
      </c>
      <c r="E8" s="11">
        <f>E9+E10+E11</f>
        <v>407925.71</v>
      </c>
      <c r="F8" s="12">
        <f>E8/D8*100</f>
        <v>99.94299271907654</v>
      </c>
    </row>
    <row r="9" spans="1:6" s="16" customFormat="1" ht="79.5" customHeight="1">
      <c r="A9" s="17"/>
      <c r="B9" s="17" t="s">
        <v>13</v>
      </c>
      <c r="C9" s="24" t="s">
        <v>14</v>
      </c>
      <c r="D9" s="18">
        <v>1372</v>
      </c>
      <c r="E9" s="18">
        <v>929.42</v>
      </c>
      <c r="F9" s="19">
        <f>E9/D9*100</f>
        <v>67.74198250728863</v>
      </c>
    </row>
    <row r="10" spans="1:6" s="16" customFormat="1" ht="21.75" customHeight="1">
      <c r="A10" s="17"/>
      <c r="B10" s="17" t="s">
        <v>23</v>
      </c>
      <c r="C10" s="24" t="s">
        <v>24</v>
      </c>
      <c r="D10" s="18">
        <v>0</v>
      </c>
      <c r="E10" s="18">
        <v>209.9</v>
      </c>
      <c r="F10" s="23">
        <v>0</v>
      </c>
    </row>
    <row r="11" spans="1:6" s="16" customFormat="1" ht="65.25" customHeight="1">
      <c r="A11" s="27"/>
      <c r="B11" s="27" t="s">
        <v>15</v>
      </c>
      <c r="C11" s="28" t="s">
        <v>16</v>
      </c>
      <c r="D11" s="29">
        <v>406786.39</v>
      </c>
      <c r="E11" s="29">
        <v>406786.39</v>
      </c>
      <c r="F11" s="30">
        <f>E11/D11*100</f>
        <v>100</v>
      </c>
    </row>
    <row r="12" spans="1:6" s="32" customFormat="1" ht="46.5" customHeight="1">
      <c r="A12" s="7" t="s">
        <v>17</v>
      </c>
      <c r="B12" s="7"/>
      <c r="C12" s="31" t="s">
        <v>18</v>
      </c>
      <c r="D12" s="11">
        <f>SUM(D13:D16)</f>
        <v>404000</v>
      </c>
      <c r="E12" s="11">
        <f>SUM(E13:E16)</f>
        <v>438689.27999999997</v>
      </c>
      <c r="F12" s="12">
        <f>E12/D12*100</f>
        <v>108.58645544554454</v>
      </c>
    </row>
    <row r="13" spans="1:6" s="26" customFormat="1" ht="21.75" customHeight="1">
      <c r="A13" s="17"/>
      <c r="B13" s="17" t="s">
        <v>19</v>
      </c>
      <c r="C13" s="24" t="s">
        <v>20</v>
      </c>
      <c r="D13" s="18">
        <v>0</v>
      </c>
      <c r="E13" s="18">
        <v>170.8</v>
      </c>
      <c r="F13" s="19">
        <v>0</v>
      </c>
    </row>
    <row r="14" spans="1:6" s="26" customFormat="1" ht="21.75" customHeight="1">
      <c r="A14" s="17"/>
      <c r="B14" s="17" t="s">
        <v>21</v>
      </c>
      <c r="C14" s="24" t="s">
        <v>22</v>
      </c>
      <c r="D14" s="18">
        <v>180000</v>
      </c>
      <c r="E14" s="18">
        <v>214827.65</v>
      </c>
      <c r="F14" s="19">
        <f aca="true" t="shared" si="0" ref="F14:F23">E14/D14*100</f>
        <v>119.34869444444445</v>
      </c>
    </row>
    <row r="15" spans="1:6" s="26" customFormat="1" ht="21.75" customHeight="1">
      <c r="A15" s="33"/>
      <c r="B15" s="33" t="s">
        <v>23</v>
      </c>
      <c r="C15" s="34" t="s">
        <v>24</v>
      </c>
      <c r="D15" s="35">
        <v>4000</v>
      </c>
      <c r="E15" s="35">
        <v>3207.62</v>
      </c>
      <c r="F15" s="19">
        <f t="shared" si="0"/>
        <v>80.1905</v>
      </c>
    </row>
    <row r="16" spans="1:6" s="26" customFormat="1" ht="21.75" customHeight="1">
      <c r="A16" s="36"/>
      <c r="B16" s="36" t="s">
        <v>25</v>
      </c>
      <c r="C16" s="37" t="s">
        <v>26</v>
      </c>
      <c r="D16" s="38">
        <v>220000</v>
      </c>
      <c r="E16" s="38">
        <v>220483.21</v>
      </c>
      <c r="F16" s="39">
        <f t="shared" si="0"/>
        <v>100.2196409090909</v>
      </c>
    </row>
    <row r="17" spans="1:6" s="32" customFormat="1" ht="23.25" customHeight="1">
      <c r="A17" s="7" t="s">
        <v>31</v>
      </c>
      <c r="B17" s="7"/>
      <c r="C17" s="42" t="s">
        <v>32</v>
      </c>
      <c r="D17" s="11">
        <f>SUM(D18:D22)</f>
        <v>246850</v>
      </c>
      <c r="E17" s="11">
        <f>SUM(E18:E22)</f>
        <v>249456.21999999997</v>
      </c>
      <c r="F17" s="12">
        <f t="shared" si="0"/>
        <v>101.05579096617379</v>
      </c>
    </row>
    <row r="18" spans="1:6" s="26" customFormat="1" ht="30">
      <c r="A18" s="17"/>
      <c r="B18" s="17" t="s">
        <v>33</v>
      </c>
      <c r="C18" s="24" t="s">
        <v>34</v>
      </c>
      <c r="D18" s="18">
        <v>187950</v>
      </c>
      <c r="E18" s="18">
        <v>193855.15</v>
      </c>
      <c r="F18" s="19">
        <f t="shared" si="0"/>
        <v>103.14187283852088</v>
      </c>
    </row>
    <row r="19" spans="1:6" s="26" customFormat="1" ht="21.75" customHeight="1">
      <c r="A19" s="20"/>
      <c r="B19" s="20" t="s">
        <v>19</v>
      </c>
      <c r="C19" s="21" t="s">
        <v>20</v>
      </c>
      <c r="D19" s="22">
        <v>2400</v>
      </c>
      <c r="E19" s="22">
        <v>2467.8</v>
      </c>
      <c r="F19" s="23">
        <f t="shared" si="0"/>
        <v>102.82500000000002</v>
      </c>
    </row>
    <row r="20" spans="1:6" s="26" customFormat="1" ht="78" customHeight="1">
      <c r="A20" s="17"/>
      <c r="B20" s="17" t="s">
        <v>13</v>
      </c>
      <c r="C20" s="24" t="s">
        <v>14</v>
      </c>
      <c r="D20" s="18">
        <v>50000</v>
      </c>
      <c r="E20" s="18">
        <v>46284.51</v>
      </c>
      <c r="F20" s="19">
        <f t="shared" si="0"/>
        <v>92.56902</v>
      </c>
    </row>
    <row r="21" spans="1:6" s="26" customFormat="1" ht="21.75" customHeight="1">
      <c r="A21" s="17"/>
      <c r="B21" s="17" t="s">
        <v>23</v>
      </c>
      <c r="C21" s="34" t="s">
        <v>24</v>
      </c>
      <c r="D21" s="18">
        <v>1500</v>
      </c>
      <c r="E21" s="18">
        <v>1329.49</v>
      </c>
      <c r="F21" s="19">
        <f t="shared" si="0"/>
        <v>88.63266666666667</v>
      </c>
    </row>
    <row r="22" spans="1:6" s="26" customFormat="1" ht="21.75" customHeight="1">
      <c r="A22" s="27"/>
      <c r="B22" s="27" t="s">
        <v>25</v>
      </c>
      <c r="C22" s="37" t="s">
        <v>26</v>
      </c>
      <c r="D22" s="29">
        <v>5000</v>
      </c>
      <c r="E22" s="29">
        <v>5519.27</v>
      </c>
      <c r="F22" s="30">
        <f t="shared" si="0"/>
        <v>110.3854</v>
      </c>
    </row>
    <row r="23" spans="1:6" s="32" customFormat="1" ht="24.75" customHeight="1">
      <c r="A23" s="7" t="s">
        <v>39</v>
      </c>
      <c r="B23" s="7"/>
      <c r="C23" s="42" t="s">
        <v>40</v>
      </c>
      <c r="D23" s="11">
        <f>SUM(D24:D28)</f>
        <v>230567</v>
      </c>
      <c r="E23" s="11">
        <f>SUM(E24:E28)</f>
        <v>208843.77</v>
      </c>
      <c r="F23" s="12">
        <f t="shared" si="0"/>
        <v>90.57834382196931</v>
      </c>
    </row>
    <row r="24" spans="1:6" s="26" customFormat="1" ht="23.25" customHeight="1">
      <c r="A24" s="17"/>
      <c r="B24" s="17" t="s">
        <v>19</v>
      </c>
      <c r="C24" s="24" t="s">
        <v>20</v>
      </c>
      <c r="D24" s="18">
        <v>0</v>
      </c>
      <c r="E24" s="18">
        <v>73.77</v>
      </c>
      <c r="F24" s="19">
        <v>0</v>
      </c>
    </row>
    <row r="25" spans="1:6" s="26" customFormat="1" ht="21.75" customHeight="1">
      <c r="A25" s="33"/>
      <c r="B25" s="33" t="s">
        <v>21</v>
      </c>
      <c r="C25" s="45" t="s">
        <v>22</v>
      </c>
      <c r="D25" s="35">
        <v>122100</v>
      </c>
      <c r="E25" s="35">
        <v>100001.03</v>
      </c>
      <c r="F25" s="46">
        <f aca="true" t="shared" si="1" ref="F25:F36">E25/D25*100</f>
        <v>81.90092547092547</v>
      </c>
    </row>
    <row r="26" spans="1:6" s="26" customFormat="1" ht="21.75" customHeight="1">
      <c r="A26" s="17"/>
      <c r="B26" s="17" t="s">
        <v>25</v>
      </c>
      <c r="C26" s="25" t="s">
        <v>26</v>
      </c>
      <c r="D26" s="18">
        <v>20043</v>
      </c>
      <c r="E26" s="18">
        <v>20663.26</v>
      </c>
      <c r="F26" s="19">
        <f t="shared" si="1"/>
        <v>103.09464651000349</v>
      </c>
    </row>
    <row r="27" spans="1:6" s="26" customFormat="1" ht="66" customHeight="1">
      <c r="A27" s="17"/>
      <c r="B27" s="17" t="s">
        <v>15</v>
      </c>
      <c r="C27" s="34" t="s">
        <v>16</v>
      </c>
      <c r="D27" s="18">
        <v>88124</v>
      </c>
      <c r="E27" s="18">
        <v>88102.61</v>
      </c>
      <c r="F27" s="19">
        <f t="shared" si="1"/>
        <v>99.97572738414053</v>
      </c>
    </row>
    <row r="28" spans="1:6" s="26" customFormat="1" ht="57" customHeight="1">
      <c r="A28" s="17"/>
      <c r="B28" s="17" t="s">
        <v>41</v>
      </c>
      <c r="C28" s="24" t="s">
        <v>42</v>
      </c>
      <c r="D28" s="18">
        <v>300</v>
      </c>
      <c r="E28" s="18">
        <v>3.1</v>
      </c>
      <c r="F28" s="19">
        <f t="shared" si="1"/>
        <v>1.0333333333333332</v>
      </c>
    </row>
    <row r="29" spans="1:6" s="32" customFormat="1" ht="57" customHeight="1">
      <c r="A29" s="7" t="s">
        <v>43</v>
      </c>
      <c r="B29" s="7"/>
      <c r="C29" s="31" t="s">
        <v>44</v>
      </c>
      <c r="D29" s="11">
        <f>D30</f>
        <v>40278</v>
      </c>
      <c r="E29" s="11">
        <f>E30</f>
        <v>29534.2</v>
      </c>
      <c r="F29" s="12">
        <f t="shared" si="1"/>
        <v>73.32588509856498</v>
      </c>
    </row>
    <row r="30" spans="1:6" s="26" customFormat="1" ht="64.5" customHeight="1">
      <c r="A30" s="17"/>
      <c r="B30" s="17" t="s">
        <v>15</v>
      </c>
      <c r="C30" s="24" t="s">
        <v>16</v>
      </c>
      <c r="D30" s="18">
        <v>40278</v>
      </c>
      <c r="E30" s="18">
        <v>29534.2</v>
      </c>
      <c r="F30" s="19">
        <f t="shared" si="1"/>
        <v>73.32588509856498</v>
      </c>
    </row>
    <row r="31" spans="1:6" s="32" customFormat="1" ht="35.25" customHeight="1">
      <c r="A31" s="7" t="s">
        <v>45</v>
      </c>
      <c r="B31" s="7"/>
      <c r="C31" s="31" t="s">
        <v>46</v>
      </c>
      <c r="D31" s="11">
        <f>D32+D33</f>
        <v>11000</v>
      </c>
      <c r="E31" s="11">
        <f>E32+E33</f>
        <v>5180.61</v>
      </c>
      <c r="F31" s="12">
        <f t="shared" si="1"/>
        <v>47.09645454545454</v>
      </c>
    </row>
    <row r="32" spans="1:6" s="26" customFormat="1" ht="63" customHeight="1">
      <c r="A32" s="17"/>
      <c r="B32" s="17" t="s">
        <v>15</v>
      </c>
      <c r="C32" s="24" t="s">
        <v>16</v>
      </c>
      <c r="D32" s="18">
        <v>1000</v>
      </c>
      <c r="E32" s="18">
        <v>1000</v>
      </c>
      <c r="F32" s="19">
        <f t="shared" si="1"/>
        <v>100</v>
      </c>
    </row>
    <row r="33" spans="1:6" s="26" customFormat="1" ht="57.75" customHeight="1">
      <c r="A33" s="33"/>
      <c r="B33" s="33" t="s">
        <v>47</v>
      </c>
      <c r="C33" s="48" t="s">
        <v>48</v>
      </c>
      <c r="D33" s="35">
        <v>10000</v>
      </c>
      <c r="E33" s="35">
        <v>4180.61</v>
      </c>
      <c r="F33" s="46">
        <f t="shared" si="1"/>
        <v>41.806099999999994</v>
      </c>
    </row>
    <row r="34" spans="1:6" s="32" customFormat="1" ht="81.75" customHeight="1">
      <c r="A34" s="7" t="s">
        <v>49</v>
      </c>
      <c r="B34" s="7"/>
      <c r="C34" s="40" t="s">
        <v>50</v>
      </c>
      <c r="D34" s="11">
        <f>SUM(D35:D49)</f>
        <v>2613996</v>
      </c>
      <c r="E34" s="11">
        <f>SUM(E35:E49)</f>
        <v>2565982.5599999996</v>
      </c>
      <c r="F34" s="12">
        <f t="shared" si="1"/>
        <v>98.1632167761542</v>
      </c>
    </row>
    <row r="35" spans="1:6" s="26" customFormat="1" ht="21.75" customHeight="1">
      <c r="A35" s="17"/>
      <c r="B35" s="17" t="s">
        <v>73</v>
      </c>
      <c r="C35" s="49" t="s">
        <v>74</v>
      </c>
      <c r="D35" s="18">
        <v>1002817</v>
      </c>
      <c r="E35" s="18">
        <v>980948</v>
      </c>
      <c r="F35" s="19">
        <f t="shared" si="1"/>
        <v>97.81924319192834</v>
      </c>
    </row>
    <row r="36" spans="1:6" s="26" customFormat="1" ht="21.75" customHeight="1">
      <c r="A36" s="52"/>
      <c r="B36" s="17" t="s">
        <v>75</v>
      </c>
      <c r="C36" s="59" t="s">
        <v>76</v>
      </c>
      <c r="D36" s="18">
        <v>1000</v>
      </c>
      <c r="E36" s="18">
        <v>1276.65</v>
      </c>
      <c r="F36" s="55">
        <f t="shared" si="1"/>
        <v>127.665</v>
      </c>
    </row>
    <row r="37" spans="1:6" s="26" customFormat="1" ht="21.75" customHeight="1">
      <c r="A37" s="17"/>
      <c r="B37" s="20" t="s">
        <v>53</v>
      </c>
      <c r="C37" s="34" t="s">
        <v>54</v>
      </c>
      <c r="D37" s="22">
        <v>672000</v>
      </c>
      <c r="E37" s="22">
        <v>651310.8</v>
      </c>
      <c r="F37" s="19">
        <f aca="true" t="shared" si="2" ref="F37:F47">E37/D37*100</f>
        <v>96.92125</v>
      </c>
    </row>
    <row r="38" spans="1:6" s="26" customFormat="1" ht="21.75" customHeight="1">
      <c r="A38" s="17"/>
      <c r="B38" s="17" t="s">
        <v>55</v>
      </c>
      <c r="C38" s="24" t="s">
        <v>56</v>
      </c>
      <c r="D38" s="18">
        <v>641000</v>
      </c>
      <c r="E38" s="18">
        <v>620414.96</v>
      </c>
      <c r="F38" s="46">
        <f t="shared" si="2"/>
        <v>96.78860530421215</v>
      </c>
    </row>
    <row r="39" spans="1:6" s="26" customFormat="1" ht="21.75" customHeight="1">
      <c r="A39" s="17"/>
      <c r="B39" s="17" t="s">
        <v>57</v>
      </c>
      <c r="C39" s="24" t="s">
        <v>58</v>
      </c>
      <c r="D39" s="18">
        <v>4050</v>
      </c>
      <c r="E39" s="18">
        <v>3896</v>
      </c>
      <c r="F39" s="19">
        <f t="shared" si="2"/>
        <v>96.19753086419753</v>
      </c>
    </row>
    <row r="40" spans="1:6" s="26" customFormat="1" ht="21.75" customHeight="1">
      <c r="A40" s="33"/>
      <c r="B40" s="33" t="s">
        <v>59</v>
      </c>
      <c r="C40" s="45" t="s">
        <v>60</v>
      </c>
      <c r="D40" s="35">
        <v>77340</v>
      </c>
      <c r="E40" s="35">
        <v>104864.4</v>
      </c>
      <c r="F40" s="19">
        <f t="shared" si="2"/>
        <v>135.58882854926298</v>
      </c>
    </row>
    <row r="41" spans="1:6" s="26" customFormat="1" ht="40.5" customHeight="1">
      <c r="A41" s="17"/>
      <c r="B41" s="17" t="s">
        <v>51</v>
      </c>
      <c r="C41" s="24" t="s">
        <v>52</v>
      </c>
      <c r="D41" s="18">
        <v>3000</v>
      </c>
      <c r="E41" s="18">
        <v>5652.51</v>
      </c>
      <c r="F41" s="23">
        <f>E41/D41*100</f>
        <v>188.417</v>
      </c>
    </row>
    <row r="42" spans="1:6" s="26" customFormat="1" ht="21.75" customHeight="1">
      <c r="A42" s="17"/>
      <c r="B42" s="17" t="s">
        <v>65</v>
      </c>
      <c r="C42" s="24" t="s">
        <v>66</v>
      </c>
      <c r="D42" s="18">
        <v>31000</v>
      </c>
      <c r="E42" s="18">
        <v>31952.72</v>
      </c>
      <c r="F42" s="19">
        <f>E42/D42*100</f>
        <v>103.07329032258066</v>
      </c>
    </row>
    <row r="43" spans="1:6" s="26" customFormat="1" ht="21.75" customHeight="1">
      <c r="A43" s="17"/>
      <c r="B43" s="17" t="s">
        <v>71</v>
      </c>
      <c r="C43" s="24" t="s">
        <v>72</v>
      </c>
      <c r="D43" s="18">
        <v>15000</v>
      </c>
      <c r="E43" s="18">
        <v>14932</v>
      </c>
      <c r="F43" s="19">
        <f>E43/D43*100</f>
        <v>99.54666666666667</v>
      </c>
    </row>
    <row r="44" spans="1:6" s="26" customFormat="1" ht="21.75" customHeight="1">
      <c r="A44" s="20"/>
      <c r="B44" s="20" t="s">
        <v>67</v>
      </c>
      <c r="C44" s="21" t="s">
        <v>68</v>
      </c>
      <c r="D44" s="22">
        <v>1300</v>
      </c>
      <c r="E44" s="22">
        <v>1220</v>
      </c>
      <c r="F44" s="23">
        <f>E44/D44*100</f>
        <v>93.84615384615384</v>
      </c>
    </row>
    <row r="45" spans="1:6" s="26" customFormat="1" ht="33" customHeight="1">
      <c r="A45" s="17"/>
      <c r="B45" s="17" t="s">
        <v>69</v>
      </c>
      <c r="C45" s="24" t="s">
        <v>70</v>
      </c>
      <c r="D45" s="18">
        <v>2320</v>
      </c>
      <c r="E45" s="18">
        <v>13110.42</v>
      </c>
      <c r="F45" s="19">
        <f>E45/D45*100</f>
        <v>565.1043103448276</v>
      </c>
    </row>
    <row r="46" spans="1:6" s="26" customFormat="1" ht="21.75" customHeight="1">
      <c r="A46" s="17"/>
      <c r="B46" s="17" t="s">
        <v>61</v>
      </c>
      <c r="C46" s="34" t="s">
        <v>62</v>
      </c>
      <c r="D46" s="18">
        <v>62000</v>
      </c>
      <c r="E46" s="18">
        <v>80237</v>
      </c>
      <c r="F46" s="19">
        <f t="shared" si="2"/>
        <v>129.41451612903225</v>
      </c>
    </row>
    <row r="47" spans="1:6" s="26" customFormat="1" ht="21.75" customHeight="1">
      <c r="A47" s="17"/>
      <c r="B47" s="17" t="s">
        <v>19</v>
      </c>
      <c r="C47" s="24" t="s">
        <v>20</v>
      </c>
      <c r="D47" s="18">
        <v>2200</v>
      </c>
      <c r="E47" s="18">
        <v>3044.8</v>
      </c>
      <c r="F47" s="19">
        <f t="shared" si="2"/>
        <v>138.4</v>
      </c>
    </row>
    <row r="48" spans="1:6" s="26" customFormat="1" ht="30" customHeight="1">
      <c r="A48" s="17"/>
      <c r="B48" s="17" t="s">
        <v>9</v>
      </c>
      <c r="C48" s="24" t="s">
        <v>10</v>
      </c>
      <c r="D48" s="18">
        <v>7000</v>
      </c>
      <c r="E48" s="18">
        <v>7138.3</v>
      </c>
      <c r="F48" s="19">
        <f aca="true" t="shared" si="3" ref="F48:F72">E48/D48*100</f>
        <v>101.97571428571428</v>
      </c>
    </row>
    <row r="49" spans="1:6" s="26" customFormat="1" ht="34.5" customHeight="1">
      <c r="A49" s="17"/>
      <c r="B49" s="17" t="s">
        <v>63</v>
      </c>
      <c r="C49" s="24" t="s">
        <v>64</v>
      </c>
      <c r="D49" s="18">
        <v>91969</v>
      </c>
      <c r="E49" s="18">
        <v>45984</v>
      </c>
      <c r="F49" s="19">
        <f t="shared" si="3"/>
        <v>49.99945633854886</v>
      </c>
    </row>
    <row r="50" spans="1:6" s="32" customFormat="1" ht="25.5" customHeight="1">
      <c r="A50" s="7" t="s">
        <v>77</v>
      </c>
      <c r="B50" s="7"/>
      <c r="C50" s="50" t="s">
        <v>78</v>
      </c>
      <c r="D50" s="11">
        <f>D51+D52</f>
        <v>4289695</v>
      </c>
      <c r="E50" s="11">
        <f>E51+E52</f>
        <v>4293990.75</v>
      </c>
      <c r="F50" s="12">
        <f t="shared" si="3"/>
        <v>100.10014115222643</v>
      </c>
    </row>
    <row r="51" spans="1:6" s="26" customFormat="1" ht="21.75" customHeight="1">
      <c r="A51" s="33"/>
      <c r="B51" s="33" t="s">
        <v>23</v>
      </c>
      <c r="C51" s="60" t="s">
        <v>24</v>
      </c>
      <c r="D51" s="35">
        <v>47000</v>
      </c>
      <c r="E51" s="35">
        <v>51295.75</v>
      </c>
      <c r="F51" s="46">
        <f t="shared" si="3"/>
        <v>109.13989361702127</v>
      </c>
    </row>
    <row r="52" spans="1:6" s="26" customFormat="1" ht="21.75" customHeight="1">
      <c r="A52" s="17"/>
      <c r="B52" s="17" t="s">
        <v>79</v>
      </c>
      <c r="C52" s="45" t="s">
        <v>80</v>
      </c>
      <c r="D52" s="18">
        <v>4242695</v>
      </c>
      <c r="E52" s="18">
        <v>4242695</v>
      </c>
      <c r="F52" s="19">
        <f t="shared" si="3"/>
        <v>100</v>
      </c>
    </row>
    <row r="53" spans="1:6" s="32" customFormat="1" ht="27" customHeight="1">
      <c r="A53" s="7" t="s">
        <v>81</v>
      </c>
      <c r="B53" s="7"/>
      <c r="C53" s="42" t="s">
        <v>82</v>
      </c>
      <c r="D53" s="11">
        <f>D54+D55+D56</f>
        <v>4072</v>
      </c>
      <c r="E53" s="11">
        <f>E54+E55+E56</f>
        <v>5080.639999999999</v>
      </c>
      <c r="F53" s="12">
        <f t="shared" si="3"/>
        <v>124.77013752455794</v>
      </c>
    </row>
    <row r="54" spans="1:6" s="26" customFormat="1" ht="21.75" customHeight="1">
      <c r="A54" s="33"/>
      <c r="B54" s="33" t="s">
        <v>21</v>
      </c>
      <c r="C54" s="61" t="s">
        <v>22</v>
      </c>
      <c r="D54" s="14">
        <v>3000</v>
      </c>
      <c r="E54" s="14">
        <v>4008.24</v>
      </c>
      <c r="F54" s="15">
        <f t="shared" si="3"/>
        <v>133.608</v>
      </c>
    </row>
    <row r="55" spans="1:6" s="26" customFormat="1" ht="21.75" customHeight="1">
      <c r="A55" s="17"/>
      <c r="B55" s="17" t="s">
        <v>25</v>
      </c>
      <c r="C55" s="43" t="s">
        <v>26</v>
      </c>
      <c r="D55" s="22">
        <v>980</v>
      </c>
      <c r="E55" s="22">
        <v>980.4</v>
      </c>
      <c r="F55" s="23">
        <f t="shared" si="3"/>
        <v>100.04081632653062</v>
      </c>
    </row>
    <row r="56" spans="1:6" s="26" customFormat="1" ht="48.75" customHeight="1">
      <c r="A56" s="33"/>
      <c r="B56" s="33" t="s">
        <v>47</v>
      </c>
      <c r="C56" s="47" t="s">
        <v>48</v>
      </c>
      <c r="D56" s="35">
        <v>92</v>
      </c>
      <c r="E56" s="35">
        <v>92</v>
      </c>
      <c r="F56" s="46">
        <f t="shared" si="3"/>
        <v>100</v>
      </c>
    </row>
    <row r="57" spans="1:6" s="32" customFormat="1" ht="23.25" customHeight="1">
      <c r="A57" s="7" t="s">
        <v>83</v>
      </c>
      <c r="B57" s="7"/>
      <c r="C57" s="40" t="s">
        <v>84</v>
      </c>
      <c r="D57" s="11">
        <f>D58</f>
        <v>60000</v>
      </c>
      <c r="E57" s="11">
        <f>E58</f>
        <v>52990.22</v>
      </c>
      <c r="F57" s="12">
        <f t="shared" si="3"/>
        <v>88.31703333333334</v>
      </c>
    </row>
    <row r="58" spans="1:6" s="26" customFormat="1" ht="33" customHeight="1">
      <c r="A58" s="27"/>
      <c r="B58" s="27" t="s">
        <v>85</v>
      </c>
      <c r="C58" s="28" t="s">
        <v>86</v>
      </c>
      <c r="D58" s="29">
        <v>60000</v>
      </c>
      <c r="E58" s="29">
        <v>52990.22</v>
      </c>
      <c r="F58" s="30">
        <f t="shared" si="3"/>
        <v>88.31703333333334</v>
      </c>
    </row>
    <row r="59" spans="1:6" s="26" customFormat="1" ht="28.5" customHeight="1">
      <c r="A59" s="7" t="s">
        <v>87</v>
      </c>
      <c r="B59" s="7"/>
      <c r="C59" s="40" t="s">
        <v>88</v>
      </c>
      <c r="D59" s="11">
        <f>SUM(D60:D64)</f>
        <v>1512855</v>
      </c>
      <c r="E59" s="11">
        <f>SUM(E60:E64)</f>
        <v>1489136.04</v>
      </c>
      <c r="F59" s="12">
        <f t="shared" si="3"/>
        <v>98.43217228353015</v>
      </c>
    </row>
    <row r="60" spans="1:6" s="26" customFormat="1" ht="30.75" customHeight="1">
      <c r="A60" s="17"/>
      <c r="B60" s="17" t="s">
        <v>89</v>
      </c>
      <c r="C60" s="44" t="s">
        <v>90</v>
      </c>
      <c r="D60" s="18">
        <v>89250</v>
      </c>
      <c r="E60" s="18">
        <v>76145.52</v>
      </c>
      <c r="F60" s="19">
        <f t="shared" si="3"/>
        <v>85.31710924369749</v>
      </c>
    </row>
    <row r="61" spans="1:6" s="26" customFormat="1" ht="33.75" customHeight="1">
      <c r="A61" s="17"/>
      <c r="B61" s="17" t="s">
        <v>91</v>
      </c>
      <c r="C61" s="44" t="s">
        <v>90</v>
      </c>
      <c r="D61" s="18">
        <v>4725</v>
      </c>
      <c r="E61" s="18">
        <v>4031.23</v>
      </c>
      <c r="F61" s="19">
        <f t="shared" si="3"/>
        <v>85.31703703703704</v>
      </c>
    </row>
    <row r="62" spans="1:6" s="26" customFormat="1" ht="66" customHeight="1">
      <c r="A62" s="17"/>
      <c r="B62" s="17" t="s">
        <v>15</v>
      </c>
      <c r="C62" s="24" t="s">
        <v>16</v>
      </c>
      <c r="D62" s="18">
        <v>1172922</v>
      </c>
      <c r="E62" s="18">
        <v>1167344.01</v>
      </c>
      <c r="F62" s="19">
        <f t="shared" si="3"/>
        <v>99.52443640753606</v>
      </c>
    </row>
    <row r="63" spans="1:6" s="26" customFormat="1" ht="50.25" customHeight="1">
      <c r="A63" s="33"/>
      <c r="B63" s="33" t="s">
        <v>47</v>
      </c>
      <c r="C63" s="47" t="s">
        <v>48</v>
      </c>
      <c r="D63" s="35">
        <v>236958</v>
      </c>
      <c r="E63" s="35">
        <v>235742.6</v>
      </c>
      <c r="F63" s="46">
        <f t="shared" si="3"/>
        <v>99.48708209893736</v>
      </c>
    </row>
    <row r="64" spans="1:6" s="26" customFormat="1" ht="56.25" customHeight="1">
      <c r="A64" s="17"/>
      <c r="B64" s="17" t="s">
        <v>41</v>
      </c>
      <c r="C64" s="24" t="s">
        <v>42</v>
      </c>
      <c r="D64" s="18">
        <v>9000</v>
      </c>
      <c r="E64" s="18">
        <v>5872.68</v>
      </c>
      <c r="F64" s="19">
        <f t="shared" si="3"/>
        <v>65.252</v>
      </c>
    </row>
    <row r="65" spans="1:6" s="32" customFormat="1" ht="32.25" customHeight="1">
      <c r="A65" s="7" t="s">
        <v>92</v>
      </c>
      <c r="B65" s="7"/>
      <c r="C65" s="42" t="s">
        <v>93</v>
      </c>
      <c r="D65" s="11">
        <f>D66</f>
        <v>58651</v>
      </c>
      <c r="E65" s="11">
        <f>E66</f>
        <v>54412.2</v>
      </c>
      <c r="F65" s="12">
        <f t="shared" si="3"/>
        <v>92.77284274777922</v>
      </c>
    </row>
    <row r="66" spans="1:6" s="26" customFormat="1" ht="50.25" customHeight="1">
      <c r="A66" s="27"/>
      <c r="B66" s="27" t="s">
        <v>47</v>
      </c>
      <c r="C66" s="51" t="s">
        <v>48</v>
      </c>
      <c r="D66" s="29">
        <v>58651</v>
      </c>
      <c r="E66" s="29">
        <v>54412.2</v>
      </c>
      <c r="F66" s="30">
        <f t="shared" si="3"/>
        <v>92.77284274777922</v>
      </c>
    </row>
    <row r="67" spans="1:6" s="32" customFormat="1" ht="34.5" customHeight="1">
      <c r="A67" s="7" t="s">
        <v>94</v>
      </c>
      <c r="B67" s="7"/>
      <c r="C67" s="31" t="s">
        <v>95</v>
      </c>
      <c r="D67" s="11">
        <f>SUM(D68:D71)</f>
        <v>776000</v>
      </c>
      <c r="E67" s="11">
        <f>SUM(E68:E71)</f>
        <v>780198.9099999999</v>
      </c>
      <c r="F67" s="12">
        <f t="shared" si="3"/>
        <v>100.54109664948452</v>
      </c>
    </row>
    <row r="68" spans="1:6" s="26" customFormat="1" ht="21.75" customHeight="1">
      <c r="A68" s="17"/>
      <c r="B68" s="17" t="s">
        <v>19</v>
      </c>
      <c r="C68" s="24" t="s">
        <v>20</v>
      </c>
      <c r="D68" s="18">
        <v>641094</v>
      </c>
      <c r="E68" s="18">
        <v>644717.5</v>
      </c>
      <c r="F68" s="19">
        <f t="shared" si="3"/>
        <v>100.56520572646133</v>
      </c>
    </row>
    <row r="69" spans="1:6" s="26" customFormat="1" ht="21.75" customHeight="1">
      <c r="A69" s="17"/>
      <c r="B69" s="17" t="s">
        <v>21</v>
      </c>
      <c r="C69" s="24" t="s">
        <v>22</v>
      </c>
      <c r="D69" s="18">
        <v>15800</v>
      </c>
      <c r="E69" s="18">
        <v>16487.35</v>
      </c>
      <c r="F69" s="19">
        <f t="shared" si="3"/>
        <v>104.35031645569619</v>
      </c>
    </row>
    <row r="70" spans="1:6" s="26" customFormat="1" ht="21.75" customHeight="1">
      <c r="A70" s="20"/>
      <c r="B70" s="20" t="s">
        <v>23</v>
      </c>
      <c r="C70" s="21" t="s">
        <v>24</v>
      </c>
      <c r="D70" s="22">
        <v>200</v>
      </c>
      <c r="E70" s="22">
        <v>88.5</v>
      </c>
      <c r="F70" s="23">
        <f t="shared" si="3"/>
        <v>44.25</v>
      </c>
    </row>
    <row r="71" spans="1:6" s="26" customFormat="1" ht="21.75" customHeight="1">
      <c r="A71" s="52"/>
      <c r="B71" s="52" t="s">
        <v>25</v>
      </c>
      <c r="C71" s="62" t="s">
        <v>26</v>
      </c>
      <c r="D71" s="54">
        <v>118906</v>
      </c>
      <c r="E71" s="54">
        <v>118905.56</v>
      </c>
      <c r="F71" s="55">
        <f t="shared" si="3"/>
        <v>99.99962995980017</v>
      </c>
    </row>
    <row r="72" spans="1:6" s="32" customFormat="1" ht="26.25" customHeight="1">
      <c r="A72" s="64" t="s">
        <v>102</v>
      </c>
      <c r="B72" s="64"/>
      <c r="C72" s="64"/>
      <c r="D72" s="11">
        <f>D8+D12+D17+D23+D29+D31+D34+D50+D53+D57+D59+D65+D67</f>
        <v>10656122.39</v>
      </c>
      <c r="E72" s="11">
        <f>E8+E12+E17+E23+E29+E31+E34+E50+E53+E57+E59+E65+E67</f>
        <v>10581421.11</v>
      </c>
      <c r="F72" s="12">
        <f t="shared" si="3"/>
        <v>99.29898252604434</v>
      </c>
    </row>
    <row r="73" spans="1:6" s="26" customFormat="1" ht="28.5" customHeight="1">
      <c r="A73" s="64" t="s">
        <v>99</v>
      </c>
      <c r="B73" s="64"/>
      <c r="C73" s="64"/>
      <c r="D73" s="64"/>
      <c r="E73" s="64"/>
      <c r="F73" s="64"/>
    </row>
    <row r="74" spans="1:6" s="13" customFormat="1" ht="26.25" customHeight="1">
      <c r="A74" s="7" t="s">
        <v>7</v>
      </c>
      <c r="B74" s="7"/>
      <c r="C74" s="10" t="s">
        <v>8</v>
      </c>
      <c r="D74" s="11">
        <f>D75</f>
        <v>1000</v>
      </c>
      <c r="E74" s="11">
        <f>E75</f>
        <v>1031.16</v>
      </c>
      <c r="F74" s="12">
        <f>E74/D74*100</f>
        <v>103.11600000000001</v>
      </c>
    </row>
    <row r="75" spans="1:6" s="26" customFormat="1" ht="51" customHeight="1">
      <c r="A75" s="17"/>
      <c r="B75" s="17" t="s">
        <v>11</v>
      </c>
      <c r="C75" s="25" t="s">
        <v>12</v>
      </c>
      <c r="D75" s="18">
        <v>1000</v>
      </c>
      <c r="E75" s="18">
        <v>1031.16</v>
      </c>
      <c r="F75" s="19">
        <f>E75/D75*100</f>
        <v>103.11600000000001</v>
      </c>
    </row>
    <row r="76" spans="1:6" s="32" customFormat="1" ht="24" customHeight="1">
      <c r="A76" s="7" t="s">
        <v>27</v>
      </c>
      <c r="B76" s="7"/>
      <c r="C76" s="40" t="s">
        <v>28</v>
      </c>
      <c r="D76" s="11">
        <f>D77+D78</f>
        <v>220500</v>
      </c>
      <c r="E76" s="11">
        <f>E77+E78</f>
        <v>220000</v>
      </c>
      <c r="F76" s="12">
        <f>E76/D76*100</f>
        <v>99.77324263038548</v>
      </c>
    </row>
    <row r="77" spans="1:6" s="26" customFormat="1" ht="61.5" customHeight="1">
      <c r="A77" s="17"/>
      <c r="B77" s="17" t="s">
        <v>29</v>
      </c>
      <c r="C77" s="25" t="s">
        <v>30</v>
      </c>
      <c r="D77" s="18">
        <v>220000</v>
      </c>
      <c r="E77" s="18">
        <v>220000</v>
      </c>
      <c r="F77" s="19">
        <f aca="true" t="shared" si="4" ref="F77:F84">E77/D77*100</f>
        <v>100</v>
      </c>
    </row>
    <row r="78" spans="1:6" s="26" customFormat="1" ht="54.75" customHeight="1">
      <c r="A78" s="27"/>
      <c r="B78" s="27" t="s">
        <v>11</v>
      </c>
      <c r="C78" s="41" t="s">
        <v>12</v>
      </c>
      <c r="D78" s="29">
        <v>500</v>
      </c>
      <c r="E78" s="29">
        <v>0</v>
      </c>
      <c r="F78" s="30">
        <f t="shared" si="4"/>
        <v>0</v>
      </c>
    </row>
    <row r="79" spans="1:6" s="32" customFormat="1" ht="26.25" customHeight="1">
      <c r="A79" s="7" t="s">
        <v>31</v>
      </c>
      <c r="B79" s="7"/>
      <c r="C79" s="42" t="s">
        <v>32</v>
      </c>
      <c r="D79" s="11">
        <f>D80+D81</f>
        <v>318829</v>
      </c>
      <c r="E79" s="11">
        <f>E80+E81</f>
        <v>319119.33</v>
      </c>
      <c r="F79" s="12">
        <f t="shared" si="4"/>
        <v>100.09106135263733</v>
      </c>
    </row>
    <row r="80" spans="1:6" s="26" customFormat="1" ht="21.75" customHeight="1">
      <c r="A80" s="17"/>
      <c r="B80" s="17" t="s">
        <v>35</v>
      </c>
      <c r="C80" s="25" t="s">
        <v>36</v>
      </c>
      <c r="D80" s="18">
        <v>311829</v>
      </c>
      <c r="E80" s="18">
        <v>311829</v>
      </c>
      <c r="F80" s="19">
        <f t="shared" si="4"/>
        <v>100</v>
      </c>
    </row>
    <row r="81" spans="1:6" s="26" customFormat="1" ht="21.75" customHeight="1">
      <c r="A81" s="20"/>
      <c r="B81" s="20" t="s">
        <v>37</v>
      </c>
      <c r="C81" s="43" t="s">
        <v>38</v>
      </c>
      <c r="D81" s="22">
        <v>7000</v>
      </c>
      <c r="E81" s="22">
        <v>7290.33</v>
      </c>
      <c r="F81" s="19">
        <f t="shared" si="4"/>
        <v>104.14757142857142</v>
      </c>
    </row>
    <row r="82" spans="1:6" s="32" customFormat="1" ht="34.5" customHeight="1">
      <c r="A82" s="7" t="s">
        <v>94</v>
      </c>
      <c r="B82" s="7"/>
      <c r="C82" s="31" t="s">
        <v>95</v>
      </c>
      <c r="D82" s="11">
        <f>D83+D84</f>
        <v>521678</v>
      </c>
      <c r="E82" s="11">
        <f>E83+E84</f>
        <v>521678</v>
      </c>
      <c r="F82" s="12">
        <f t="shared" si="4"/>
        <v>100</v>
      </c>
    </row>
    <row r="83" spans="1:6" s="26" customFormat="1" ht="81.75" customHeight="1">
      <c r="A83" s="33"/>
      <c r="B83" s="33" t="s">
        <v>100</v>
      </c>
      <c r="C83" s="47" t="s">
        <v>101</v>
      </c>
      <c r="D83" s="35">
        <v>321678</v>
      </c>
      <c r="E83" s="35">
        <v>321678</v>
      </c>
      <c r="F83" s="63">
        <f t="shared" si="4"/>
        <v>100</v>
      </c>
    </row>
    <row r="84" spans="1:6" s="26" customFormat="1" ht="56.25" customHeight="1">
      <c r="A84" s="52"/>
      <c r="B84" s="52" t="s">
        <v>11</v>
      </c>
      <c r="C84" s="53" t="s">
        <v>12</v>
      </c>
      <c r="D84" s="54">
        <v>200000</v>
      </c>
      <c r="E84" s="54">
        <v>200000</v>
      </c>
      <c r="F84" s="39">
        <f t="shared" si="4"/>
        <v>100</v>
      </c>
    </row>
    <row r="85" spans="1:6" s="32" customFormat="1" ht="30" customHeight="1">
      <c r="A85" s="64" t="s">
        <v>103</v>
      </c>
      <c r="B85" s="64"/>
      <c r="C85" s="64"/>
      <c r="D85" s="11">
        <f>D74+D76+D79+D82</f>
        <v>1062007</v>
      </c>
      <c r="E85" s="11">
        <f>E74+E76+E79+E82</f>
        <v>1061828.49</v>
      </c>
      <c r="F85" s="12">
        <f>E85/D85*100</f>
        <v>99.98319125956797</v>
      </c>
    </row>
    <row r="86" spans="1:6" s="26" customFormat="1" ht="34.5" customHeight="1">
      <c r="A86" s="67" t="s">
        <v>96</v>
      </c>
      <c r="B86" s="68"/>
      <c r="C86" s="69"/>
      <c r="D86" s="11">
        <f>D72+D85</f>
        <v>11718129.39</v>
      </c>
      <c r="E86" s="11">
        <f>E72+E85</f>
        <v>11643249.6</v>
      </c>
      <c r="F86" s="12">
        <f>E86/D86*100</f>
        <v>99.36099195095164</v>
      </c>
    </row>
    <row r="87" spans="1:5" s="26" customFormat="1" ht="15">
      <c r="A87" s="56"/>
      <c r="B87" s="56"/>
      <c r="C87" s="57"/>
      <c r="D87" s="58"/>
      <c r="E87" s="58"/>
    </row>
    <row r="88" spans="1:5" s="26" customFormat="1" ht="15">
      <c r="A88" s="56"/>
      <c r="B88" s="56"/>
      <c r="C88" s="57"/>
      <c r="D88" s="58"/>
      <c r="E88" s="58"/>
    </row>
    <row r="89" spans="1:5" s="26" customFormat="1" ht="15">
      <c r="A89" s="56"/>
      <c r="B89" s="56"/>
      <c r="C89" s="57"/>
      <c r="D89" s="58"/>
      <c r="E89" s="58"/>
    </row>
    <row r="90" spans="1:5" s="26" customFormat="1" ht="15">
      <c r="A90" s="56"/>
      <c r="B90" s="56"/>
      <c r="C90" s="57"/>
      <c r="D90" s="58"/>
      <c r="E90" s="58"/>
    </row>
    <row r="91" spans="1:5" s="26" customFormat="1" ht="15">
      <c r="A91" s="56"/>
      <c r="B91" s="56"/>
      <c r="C91" s="57"/>
      <c r="D91" s="58"/>
      <c r="E91" s="58"/>
    </row>
    <row r="92" spans="1:5" s="26" customFormat="1" ht="15">
      <c r="A92" s="56"/>
      <c r="B92" s="56"/>
      <c r="C92" s="57"/>
      <c r="D92" s="58"/>
      <c r="E92" s="58"/>
    </row>
    <row r="93" spans="1:5" s="26" customFormat="1" ht="15">
      <c r="A93" s="56"/>
      <c r="B93" s="56"/>
      <c r="C93" s="57"/>
      <c r="D93" s="58"/>
      <c r="E93" s="58"/>
    </row>
    <row r="94" spans="1:3" s="26" customFormat="1" ht="15">
      <c r="A94" s="56"/>
      <c r="B94" s="56"/>
      <c r="C94" s="57"/>
    </row>
    <row r="95" spans="1:3" s="26" customFormat="1" ht="15">
      <c r="A95" s="56"/>
      <c r="B95" s="56"/>
      <c r="C95" s="57"/>
    </row>
    <row r="96" spans="1:3" s="26" customFormat="1" ht="15">
      <c r="A96" s="56"/>
      <c r="B96" s="56"/>
      <c r="C96" s="57"/>
    </row>
    <row r="97" spans="1:3" s="26" customFormat="1" ht="15">
      <c r="A97" s="56"/>
      <c r="B97" s="56"/>
      <c r="C97" s="57"/>
    </row>
    <row r="98" spans="1:3" s="26" customFormat="1" ht="15">
      <c r="A98" s="56"/>
      <c r="B98" s="56"/>
      <c r="C98" s="57"/>
    </row>
    <row r="99" spans="1:3" s="26" customFormat="1" ht="15">
      <c r="A99" s="56"/>
      <c r="B99" s="56"/>
      <c r="C99" s="57"/>
    </row>
    <row r="100" spans="1:3" s="26" customFormat="1" ht="15">
      <c r="A100" s="56"/>
      <c r="B100" s="56"/>
      <c r="C100" s="57"/>
    </row>
    <row r="101" spans="1:3" s="26" customFormat="1" ht="15">
      <c r="A101" s="56"/>
      <c r="B101" s="56"/>
      <c r="C101" s="57"/>
    </row>
    <row r="102" spans="1:3" s="26" customFormat="1" ht="15">
      <c r="A102" s="56"/>
      <c r="B102" s="56"/>
      <c r="C102" s="57"/>
    </row>
    <row r="103" spans="1:3" s="26" customFormat="1" ht="15">
      <c r="A103" s="56"/>
      <c r="B103" s="56"/>
      <c r="C103" s="57"/>
    </row>
    <row r="104" spans="1:3" s="26" customFormat="1" ht="15">
      <c r="A104" s="56"/>
      <c r="B104" s="56"/>
      <c r="C104" s="57"/>
    </row>
    <row r="105" spans="1:3" s="26" customFormat="1" ht="15">
      <c r="A105" s="56"/>
      <c r="B105" s="56"/>
      <c r="C105" s="57"/>
    </row>
    <row r="106" spans="1:3" s="26" customFormat="1" ht="15">
      <c r="A106" s="56"/>
      <c r="B106" s="56"/>
      <c r="C106" s="57"/>
    </row>
    <row r="107" spans="1:3" s="26" customFormat="1" ht="15">
      <c r="A107" s="56"/>
      <c r="B107" s="56"/>
      <c r="C107" s="57"/>
    </row>
    <row r="108" spans="1:3" s="26" customFormat="1" ht="15">
      <c r="A108" s="56"/>
      <c r="B108" s="56"/>
      <c r="C108" s="57"/>
    </row>
    <row r="109" spans="1:3" s="26" customFormat="1" ht="15">
      <c r="A109" s="56"/>
      <c r="B109" s="56"/>
      <c r="C109" s="57"/>
    </row>
    <row r="110" spans="1:3" s="26" customFormat="1" ht="15">
      <c r="A110" s="56"/>
      <c r="B110" s="56"/>
      <c r="C110" s="57"/>
    </row>
    <row r="111" spans="1:3" s="26" customFormat="1" ht="15">
      <c r="A111" s="56"/>
      <c r="B111" s="56"/>
      <c r="C111" s="57"/>
    </row>
    <row r="112" spans="1:3" s="26" customFormat="1" ht="15">
      <c r="A112" s="56"/>
      <c r="B112" s="56"/>
      <c r="C112" s="57"/>
    </row>
    <row r="113" spans="1:3" s="26" customFormat="1" ht="15">
      <c r="A113" s="56"/>
      <c r="B113" s="56"/>
      <c r="C113" s="57"/>
    </row>
    <row r="114" spans="1:3" s="26" customFormat="1" ht="15">
      <c r="A114" s="56"/>
      <c r="B114" s="56"/>
      <c r="C114" s="57"/>
    </row>
    <row r="115" spans="1:3" s="26" customFormat="1" ht="15">
      <c r="A115" s="56"/>
      <c r="B115" s="56"/>
      <c r="C115" s="57"/>
    </row>
    <row r="116" spans="1:3" s="26" customFormat="1" ht="15">
      <c r="A116" s="56"/>
      <c r="B116" s="56"/>
      <c r="C116" s="57"/>
    </row>
    <row r="117" spans="1:3" s="26" customFormat="1" ht="15">
      <c r="A117" s="56"/>
      <c r="B117" s="56"/>
      <c r="C117" s="57"/>
    </row>
    <row r="118" spans="1:3" s="26" customFormat="1" ht="15">
      <c r="A118" s="56"/>
      <c r="B118" s="56"/>
      <c r="C118" s="57"/>
    </row>
    <row r="119" spans="1:3" s="26" customFormat="1" ht="15">
      <c r="A119" s="56"/>
      <c r="B119" s="56"/>
      <c r="C119" s="57"/>
    </row>
    <row r="120" spans="1:3" s="26" customFormat="1" ht="15">
      <c r="A120" s="56"/>
      <c r="B120" s="56"/>
      <c r="C120" s="57"/>
    </row>
    <row r="121" spans="1:3" s="26" customFormat="1" ht="15">
      <c r="A121" s="56"/>
      <c r="B121" s="56"/>
      <c r="C121" s="57"/>
    </row>
    <row r="122" spans="1:3" s="26" customFormat="1" ht="15">
      <c r="A122" s="56"/>
      <c r="B122" s="56"/>
      <c r="C122" s="57"/>
    </row>
    <row r="123" spans="1:3" s="26" customFormat="1" ht="15">
      <c r="A123" s="56"/>
      <c r="B123" s="56"/>
      <c r="C123" s="57"/>
    </row>
    <row r="124" spans="1:3" s="26" customFormat="1" ht="15">
      <c r="A124" s="56"/>
      <c r="B124" s="56"/>
      <c r="C124" s="57"/>
    </row>
    <row r="125" spans="1:3" s="26" customFormat="1" ht="15">
      <c r="A125" s="56"/>
      <c r="B125" s="56"/>
      <c r="C125" s="57"/>
    </row>
    <row r="126" spans="1:3" s="26" customFormat="1" ht="15">
      <c r="A126" s="56"/>
      <c r="B126" s="56"/>
      <c r="C126" s="57"/>
    </row>
    <row r="127" spans="1:3" s="26" customFormat="1" ht="15">
      <c r="A127" s="56"/>
      <c r="B127" s="56"/>
      <c r="C127" s="57"/>
    </row>
    <row r="128" spans="1:3" s="26" customFormat="1" ht="15">
      <c r="A128" s="56"/>
      <c r="B128" s="56"/>
      <c r="C128" s="57"/>
    </row>
    <row r="129" spans="1:3" s="26" customFormat="1" ht="15">
      <c r="A129" s="56"/>
      <c r="B129" s="56"/>
      <c r="C129" s="57"/>
    </row>
    <row r="130" spans="1:3" s="26" customFormat="1" ht="15">
      <c r="A130" s="56"/>
      <c r="B130" s="56"/>
      <c r="C130" s="57"/>
    </row>
    <row r="131" spans="1:3" s="26" customFormat="1" ht="15">
      <c r="A131" s="56"/>
      <c r="B131" s="56"/>
      <c r="C131" s="57"/>
    </row>
    <row r="132" spans="1:3" s="26" customFormat="1" ht="15">
      <c r="A132" s="56"/>
      <c r="B132" s="56"/>
      <c r="C132" s="57"/>
    </row>
    <row r="133" spans="1:3" s="26" customFormat="1" ht="15">
      <c r="A133" s="56"/>
      <c r="B133" s="56"/>
      <c r="C133" s="57"/>
    </row>
    <row r="134" spans="1:3" s="26" customFormat="1" ht="15">
      <c r="A134" s="56"/>
      <c r="B134" s="56"/>
      <c r="C134" s="57"/>
    </row>
    <row r="135" spans="1:3" s="26" customFormat="1" ht="15">
      <c r="A135" s="56"/>
      <c r="B135" s="56"/>
      <c r="C135" s="57"/>
    </row>
    <row r="136" spans="1:3" s="26" customFormat="1" ht="15">
      <c r="A136" s="56"/>
      <c r="B136" s="56"/>
      <c r="C136" s="57"/>
    </row>
    <row r="137" spans="1:3" s="26" customFormat="1" ht="15">
      <c r="A137" s="56"/>
      <c r="B137" s="56"/>
      <c r="C137" s="57"/>
    </row>
    <row r="138" spans="1:3" s="26" customFormat="1" ht="15">
      <c r="A138" s="56"/>
      <c r="B138" s="56"/>
      <c r="C138" s="57"/>
    </row>
    <row r="139" spans="1:3" s="26" customFormat="1" ht="15">
      <c r="A139" s="56"/>
      <c r="B139" s="56"/>
      <c r="C139" s="57"/>
    </row>
    <row r="140" spans="1:3" s="26" customFormat="1" ht="15">
      <c r="A140" s="56"/>
      <c r="B140" s="56"/>
      <c r="C140" s="57"/>
    </row>
    <row r="141" spans="1:3" s="26" customFormat="1" ht="15">
      <c r="A141" s="56"/>
      <c r="B141" s="56"/>
      <c r="C141" s="57"/>
    </row>
    <row r="142" spans="1:3" s="26" customFormat="1" ht="15">
      <c r="A142" s="56"/>
      <c r="B142" s="56"/>
      <c r="C142" s="57"/>
    </row>
    <row r="143" spans="1:3" s="26" customFormat="1" ht="15">
      <c r="A143" s="56"/>
      <c r="B143" s="56"/>
      <c r="C143" s="57"/>
    </row>
    <row r="144" spans="1:3" s="26" customFormat="1" ht="15">
      <c r="A144" s="56"/>
      <c r="B144" s="56"/>
      <c r="C144" s="57"/>
    </row>
    <row r="145" spans="1:3" s="26" customFormat="1" ht="15">
      <c r="A145" s="56"/>
      <c r="B145" s="56"/>
      <c r="C145" s="57"/>
    </row>
    <row r="146" spans="1:3" s="26" customFormat="1" ht="15">
      <c r="A146" s="56"/>
      <c r="B146" s="56"/>
      <c r="C146" s="57"/>
    </row>
    <row r="147" spans="1:3" s="26" customFormat="1" ht="15">
      <c r="A147" s="56"/>
      <c r="B147" s="56"/>
      <c r="C147" s="57"/>
    </row>
    <row r="148" spans="1:3" s="26" customFormat="1" ht="15">
      <c r="A148" s="56"/>
      <c r="B148" s="56"/>
      <c r="C148" s="57"/>
    </row>
    <row r="149" spans="1:3" s="26" customFormat="1" ht="15">
      <c r="A149" s="56"/>
      <c r="B149" s="56"/>
      <c r="C149" s="57"/>
    </row>
    <row r="150" spans="1:3" s="26" customFormat="1" ht="15">
      <c r="A150" s="56"/>
      <c r="B150" s="56"/>
      <c r="C150" s="57"/>
    </row>
    <row r="151" spans="1:3" s="26" customFormat="1" ht="15">
      <c r="A151" s="56"/>
      <c r="B151" s="56"/>
      <c r="C151" s="57"/>
    </row>
  </sheetData>
  <mergeCells count="8">
    <mergeCell ref="A85:C85"/>
    <mergeCell ref="A3:F3"/>
    <mergeCell ref="E2:F2"/>
    <mergeCell ref="A86:C86"/>
    <mergeCell ref="A4:F4"/>
    <mergeCell ref="A7:F7"/>
    <mergeCell ref="A73:F73"/>
    <mergeCell ref="A72:C72"/>
  </mergeCells>
  <printOptions/>
  <pageMargins left="0.7874015748031497" right="0.1968503937007874" top="0.7874015748031497" bottom="0.5905511811023623" header="0.5118110236220472" footer="0.5118110236220472"/>
  <pageSetup horizontalDpi="600" verticalDpi="600" orientation="portrait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UGKrzyzanow</cp:lastModifiedBy>
  <cp:lastPrinted>2011-03-23T07:48:44Z</cp:lastPrinted>
  <dcterms:created xsi:type="dcterms:W3CDTF">2011-03-14T10:28:22Z</dcterms:created>
  <dcterms:modified xsi:type="dcterms:W3CDTF">2011-03-23T07:49:34Z</dcterms:modified>
  <cp:category/>
  <cp:version/>
  <cp:contentType/>
  <cp:contentStatus/>
</cp:coreProperties>
</file>