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435" tabRatio="601" firstSheet="6" activeTab="8"/>
  </bookViews>
  <sheets>
    <sheet name="Tabela1" sheetId="1" r:id="rId1"/>
    <sheet name="Tabela 2" sheetId="2" r:id="rId2"/>
    <sheet name="Tabela 3" sheetId="3" r:id="rId3"/>
    <sheet name="Tabela 3a" sheetId="4" r:id="rId4"/>
    <sheet name="Tabela 4" sheetId="5" r:id="rId5"/>
    <sheet name="Tabela 5" sheetId="6" r:id="rId6"/>
    <sheet name="Tabela 6" sheetId="7" r:id="rId7"/>
    <sheet name="Tabela 7" sheetId="8" r:id="rId8"/>
    <sheet name="Tabela 9" sheetId="9" r:id="rId9"/>
    <sheet name="Tabela 10" sheetId="10" r:id="rId10"/>
    <sheet name="Tabela 11" sheetId="11" r:id="rId11"/>
    <sheet name="Załacznik 1" sheetId="12" r:id="rId12"/>
  </sheets>
  <definedNames/>
  <calcPr fullCalcOnLoad="1"/>
</workbook>
</file>

<file path=xl/sharedStrings.xml><?xml version="1.0" encoding="utf-8"?>
<sst xmlns="http://schemas.openxmlformats.org/spreadsheetml/2006/main" count="479" uniqueCount="317">
  <si>
    <t>Wyszczególnienie</t>
  </si>
  <si>
    <t>Dział</t>
  </si>
  <si>
    <t>Rozdział</t>
  </si>
  <si>
    <t>§</t>
  </si>
  <si>
    <t>Treść</t>
  </si>
  <si>
    <t>w tym:</t>
  </si>
  <si>
    <t>Kwota</t>
  </si>
  <si>
    <t>Wydatki</t>
  </si>
  <si>
    <t>1.</t>
  </si>
  <si>
    <t>2.</t>
  </si>
  <si>
    <t>Nazwa</t>
  </si>
  <si>
    <t>Kredyty</t>
  </si>
  <si>
    <t>Pożyczki</t>
  </si>
  <si>
    <t>Przychody ogółem:</t>
  </si>
  <si>
    <t>Spłaty pożyczek</t>
  </si>
  <si>
    <t>Rozdz.</t>
  </si>
  <si>
    <t>w złotych</t>
  </si>
  <si>
    <t>Nazwa zadania</t>
  </si>
  <si>
    <t>x</t>
  </si>
  <si>
    <t>Inne źródła (wolne środki)</t>
  </si>
  <si>
    <t>Spłaty kredytów</t>
  </si>
  <si>
    <t>w  złotych</t>
  </si>
  <si>
    <t>Lp.</t>
  </si>
  <si>
    <t>Klasyfikacja
§</t>
  </si>
  <si>
    <t>Planowane wydatki</t>
  </si>
  <si>
    <t>z tego:</t>
  </si>
  <si>
    <t>Ogółem wydatki</t>
  </si>
  <si>
    <t>wynagrodzenia</t>
  </si>
  <si>
    <t>pochodne od wynagrodzeń</t>
  </si>
  <si>
    <t>Wydatki
bieżące</t>
  </si>
  <si>
    <t>Wydatki
majątkowe</t>
  </si>
  <si>
    <t>Dochody ogółem</t>
  </si>
  <si>
    <t>kredyty
i pożyczki</t>
  </si>
  <si>
    <t>Rozchody ogółem:</t>
  </si>
  <si>
    <t>Ogółem</t>
  </si>
  <si>
    <t>Łączne koszty finansowe</t>
  </si>
  <si>
    <t>Źródło dochodów</t>
  </si>
  <si>
    <t>Jednostka organizacyjna realizująca program lub koordynująca wykonanie programu</t>
  </si>
  <si>
    <t>dochody własne jst</t>
  </si>
  <si>
    <t>Nazwa zadania inwestycyjnego</t>
  </si>
  <si>
    <t>świadczenia społeczne</t>
  </si>
  <si>
    <t>z tego źródła finansowania</t>
  </si>
  <si>
    <t>ROLNICTWO I ŁOWIECTWO</t>
  </si>
  <si>
    <t>Środki na dofinansowanie własnych inwestycji gmin (związków gmin), powiatów (związków powiatów), samorzadów województw pozyskane z innych źródeł</t>
  </si>
  <si>
    <t>Dochody z najmu i dzierżawy składników majątkowych Skarbu Państwa, jednostek samorządu terytorialnego lub innych jednostek zaliczanych do sektora finansów publicznych oraz innych umów o podobnym chrakterze</t>
  </si>
  <si>
    <t>WYTWARZANIE I ZAOPATRYWANIE W ENERGIĘ ELEKTRYCZNĄ, GAZ I WODĘ</t>
  </si>
  <si>
    <t>Wpływy z usług</t>
  </si>
  <si>
    <t>Odsetki od nieterminowych wpłat z tytułu podatków i opłat</t>
  </si>
  <si>
    <t>TRANSPORT I ŁĄCZNOŚĆ</t>
  </si>
  <si>
    <t>GOSPODARKA MIESZKANIOWA</t>
  </si>
  <si>
    <t>ADMINISTRACJA PUBLICZNA</t>
  </si>
  <si>
    <t>URZĘDY NACZELNYCH ORGANÓW WŁADZY PAŃSTWOWEJ, KONTROLI I OCHRONY PRAWA ORAZ SĄDOWNICTWA</t>
  </si>
  <si>
    <t>BEZPIECZEŃSTWO PUBLICZNE I OCHRONA PRZECIWPOŻAROWA</t>
  </si>
  <si>
    <t>DOCHODY OD OSÓB PRAWNYCH, OD OSÓB FIZYCZNYCH I OD INNYCH JEDNOSTEK NIEPOSIADAJĄCYCH OSOBOWOŚCI PRAWNEJ ORAZ WYDATKI ZWIĄZANE Z ICH POBOREM</t>
  </si>
  <si>
    <t>Podatek od nieruchomości</t>
  </si>
  <si>
    <t>Podatek rolny</t>
  </si>
  <si>
    <t>Podatek leśny</t>
  </si>
  <si>
    <t>Podatek od środków transportowych</t>
  </si>
  <si>
    <t>Podatek od spadków i darowizn</t>
  </si>
  <si>
    <t>Wpływy z opłaty skarbowej</t>
  </si>
  <si>
    <t>Wpływy z opłaty targowej</t>
  </si>
  <si>
    <t>Wpływy z innych lokalnych opłat pobieranych przez j.s.t. na podstawie odrębnych ustaw</t>
  </si>
  <si>
    <t>Podatek od czynności cywilnoprawnych</t>
  </si>
  <si>
    <t>Podatek dochodowy od osób fizycznych</t>
  </si>
  <si>
    <t>Podatek dochodowy od osób prawnych</t>
  </si>
  <si>
    <t>RÓŻNE ROZLICZENIA</t>
  </si>
  <si>
    <t>Subwencje ogólne z budżetu państwa</t>
  </si>
  <si>
    <t>Pozostałe odsetki</t>
  </si>
  <si>
    <t>OŚWIATA I WYCHOWANIE</t>
  </si>
  <si>
    <t>OCHRONA ZDROWIA</t>
  </si>
  <si>
    <t>POMOC SPOŁECZNA</t>
  </si>
  <si>
    <t>Dotacje celowe otrzymane z budżetu państwa na realizację własnych zadań bieżących gmin (związków gmin)</t>
  </si>
  <si>
    <t>GOSPODARKA KOMUNALNA I OCHRONA ŚRODOWISKA</t>
  </si>
  <si>
    <t>Rekompensaty utraconych dochodów w podatkach i opłatach lokalnych</t>
  </si>
  <si>
    <t>0750</t>
  </si>
  <si>
    <t>0910</t>
  </si>
  <si>
    <t>6290</t>
  </si>
  <si>
    <t>0830</t>
  </si>
  <si>
    <t>0470</t>
  </si>
  <si>
    <t>0970</t>
  </si>
  <si>
    <t>0010</t>
  </si>
  <si>
    <t>0020</t>
  </si>
  <si>
    <t>0310</t>
  </si>
  <si>
    <t>0320</t>
  </si>
  <si>
    <t>0330</t>
  </si>
  <si>
    <t>0340</t>
  </si>
  <si>
    <t>0350</t>
  </si>
  <si>
    <t>0360</t>
  </si>
  <si>
    <t>0410</t>
  </si>
  <si>
    <t>0430</t>
  </si>
  <si>
    <t>0490</t>
  </si>
  <si>
    <t>0500</t>
  </si>
  <si>
    <t>0920</t>
  </si>
  <si>
    <t>0480</t>
  </si>
  <si>
    <t>010</t>
  </si>
  <si>
    <t>Izby rolnicze</t>
  </si>
  <si>
    <t>01030</t>
  </si>
  <si>
    <t>Dostarczanie wody</t>
  </si>
  <si>
    <t>Lokalny transport zbiorowy</t>
  </si>
  <si>
    <t>Drogi publiczne gminne</t>
  </si>
  <si>
    <t>Gospodarka gruntami i nieruchomościami</t>
  </si>
  <si>
    <t>DZIAŁALNOŚĆ USŁUGOWA</t>
  </si>
  <si>
    <t>Pozostała działalność</t>
  </si>
  <si>
    <t>Urzędy wojewódzkie</t>
  </si>
  <si>
    <t>Rady gmin</t>
  </si>
  <si>
    <t>Urzędy gmin</t>
  </si>
  <si>
    <t>Promocja jednostek samorządu terytorialnego</t>
  </si>
  <si>
    <t>Urzędy naczelnych organów władzy państwowej, kontroli i ochrony prawa</t>
  </si>
  <si>
    <t>Ochotnicze straże pożarne</t>
  </si>
  <si>
    <t>Obrona cywilna</t>
  </si>
  <si>
    <t>Pobór podatków, opłat i niepodatkowych należności budżetowych</t>
  </si>
  <si>
    <t>OBSŁUGA DŁUGU PUBLICZNEGO</t>
  </si>
  <si>
    <t>Obsługa papierów wartościowych, kredytów i pożyczek jednostek samorządu terytorialnego</t>
  </si>
  <si>
    <t>Szkoły podstawowe</t>
  </si>
  <si>
    <t>Oddziały przedszkolne w szkołach podstawowych</t>
  </si>
  <si>
    <t>Gimnazja</t>
  </si>
  <si>
    <t>Dowożenie uczniów do szkół</t>
  </si>
  <si>
    <t>Dokształcanie i doskonalenie nauczycieli</t>
  </si>
  <si>
    <t>Przeciwdziałanie alkoholizmowi</t>
  </si>
  <si>
    <t>Zasiłki i pomoc w naturze oraz składki na ubezpieczenia emerytalne i rentowe</t>
  </si>
  <si>
    <t>Dodatki mieszkaniowe</t>
  </si>
  <si>
    <t>Ośrodki pomocy społecznej</t>
  </si>
  <si>
    <t>EDUKACYJNA OPIEKA WYCHOWAWCZA</t>
  </si>
  <si>
    <t>Świetlice szkolne</t>
  </si>
  <si>
    <t>Gospodarka ściekowa i ochrona wód</t>
  </si>
  <si>
    <t>Oświetlenie ulic, placów i dróg</t>
  </si>
  <si>
    <t>KULTURA I OCHRONA DZIEDZICTWA NARODOWEGO</t>
  </si>
  <si>
    <t>KULTURA FIZYCZNA I SPORT</t>
  </si>
  <si>
    <t>Zadania w zakresie kultury fizyczej i sportu</t>
  </si>
  <si>
    <t>Pomoc materialna dla uczniów</t>
  </si>
  <si>
    <t>600</t>
  </si>
  <si>
    <t>60016</t>
  </si>
  <si>
    <t>UG</t>
  </si>
  <si>
    <t>Gminny Ośrodek Kultury i Sportu w Krzyżanowie</t>
  </si>
  <si>
    <t>Zadania z zakresu kultury fizycznej i sportu</t>
  </si>
  <si>
    <t>Wydatki związane z realizacją zadań wspólnych</t>
  </si>
  <si>
    <t xml:space="preserve">realizowanych w drodze porozumień </t>
  </si>
  <si>
    <t>z innymi jednostkami samorządu terytorialnego</t>
  </si>
  <si>
    <t>Wpływy z opłat za zarząd, użytkowanie i użytkowanie wieczyste nieruchomości</t>
  </si>
  <si>
    <t>Wpływy z różnych dochodów</t>
  </si>
  <si>
    <t>Dotacje celowe otrzymane z budżetu państwa na realizację zadań bieżących z zakresu administracji rządowej oraz innych zadań zleconych gminie (związkom gmin) ustawami</t>
  </si>
  <si>
    <t>Dochody jednostek samorządu terytorialnego związane z realizacją zadań z zakresu administracji rzadowej oraz innych zadań zleconych ustawami</t>
  </si>
  <si>
    <t>Podatek od działalności gospodarczej osób fizycznych opłacany w formie karty podatkowej</t>
  </si>
  <si>
    <t>Wpływy z opłat za wydawanie zezwoleń na sprzedaż alkoholu</t>
  </si>
  <si>
    <t>Domy i ośrodki kultury, świetlice i kluby</t>
  </si>
  <si>
    <t>Zwalczanie narkomanii</t>
  </si>
  <si>
    <t>Przedszkola</t>
  </si>
  <si>
    <t>UG, ZGRK</t>
  </si>
  <si>
    <t>Zadanie z zakresu pomocy społecznej - zapewnienie posiłku osobom tego pozbawionym</t>
  </si>
  <si>
    <t>OGÓŁEM</t>
  </si>
  <si>
    <t>URZĘDY NACZELNYCH ORGANÓW WŁADZY PAŃSTWOWEJ, KONTROLI  I OCHRONY PRAWA ORAZ SĄDOWNICTWA</t>
  </si>
  <si>
    <t>Różne rozliczenia finansowe</t>
  </si>
  <si>
    <t>2360</t>
  </si>
  <si>
    <t>Dochody jednostek samorządu terytorialnego związane z realizacją zadań z zakresu administracji rządowej oraz innych zadań zleconych ustawami</t>
  </si>
  <si>
    <t>Odsetki od nieterminowych wpłat z tytułu podatków                  i opłat</t>
  </si>
  <si>
    <t>Odsetki od nieterminowych wpłat z tytułu podatków                 i opłat</t>
  </si>
  <si>
    <t xml:space="preserve">Kwota </t>
  </si>
  <si>
    <t>Dochody z tytułu opłat za udostępnianie danych osobowych</t>
  </si>
  <si>
    <t>Zarządzanie kryzysowe</t>
  </si>
  <si>
    <t>900</t>
  </si>
  <si>
    <t>921</t>
  </si>
  <si>
    <t>92109</t>
  </si>
  <si>
    <t>Dochody z tytułu funduszu alimentacyjnego</t>
  </si>
  <si>
    <t>0590</t>
  </si>
  <si>
    <t>Wpływy z opłat za koncesje i licencje</t>
  </si>
  <si>
    <t>UG, Urząd Marszałkowski</t>
  </si>
  <si>
    <t>01009</t>
  </si>
  <si>
    <t>Spółki wodne</t>
  </si>
  <si>
    <t>Plany zagospodarowania przestrzennego</t>
  </si>
  <si>
    <t>Zadanie z zakresu rolnictwa - bieżące utrzymanie urządzeń wodnych</t>
  </si>
  <si>
    <t>środki pochodzące z innych źródeł</t>
  </si>
  <si>
    <t>0690</t>
  </si>
  <si>
    <t>,</t>
  </si>
  <si>
    <t>Składki na ubezpieczenie zdrowotne opłacane za osoby pobierające niektóre świadczenia z pomocy społecznej, niektóre świadczenia rodzinne oraz za osoby uczestniczące w zajęciach w centrum integracji społecznej</t>
  </si>
  <si>
    <t>własne</t>
  </si>
  <si>
    <t>Dochody budżetu gminy na 2010 r.</t>
  </si>
  <si>
    <t>ogółem</t>
  </si>
  <si>
    <t>dochody ze sprzedaży majątku</t>
  </si>
  <si>
    <t>przekształcenie prawa użytkowania wieczystego w prawo własności</t>
  </si>
  <si>
    <t>środki na inwestycje z udziałem środków unijnych</t>
  </si>
  <si>
    <t>w tym</t>
  </si>
  <si>
    <t>dochody bieżące</t>
  </si>
  <si>
    <t>dochody majątkowe</t>
  </si>
  <si>
    <t>Wpływy z różnych opłat</t>
  </si>
  <si>
    <t>Razem</t>
  </si>
  <si>
    <t>Zadania statutowe</t>
  </si>
  <si>
    <t>Dotacje na zadania bieżące</t>
  </si>
  <si>
    <t>Świadczenia na rzecz osób fizycznych</t>
  </si>
  <si>
    <t>Wydatki z udziałem środków unijnych</t>
  </si>
  <si>
    <t>Poręczenia i gwarancje</t>
  </si>
  <si>
    <t>Obsługa długu</t>
  </si>
  <si>
    <t>Inwestycje i zakupy inwestycyjne</t>
  </si>
  <si>
    <t xml:space="preserve">w tym z udziałem środków unijnych </t>
  </si>
  <si>
    <t xml:space="preserve">Zakup, objęcie akcji i udziałów </t>
  </si>
  <si>
    <t>Wniesienie wkładów do spólek</t>
  </si>
  <si>
    <t>Akcje i udziały</t>
  </si>
  <si>
    <t>Jednostki budżetowe</t>
  </si>
  <si>
    <t>2920</t>
  </si>
  <si>
    <t>Ogółem (5+14)</t>
  </si>
  <si>
    <t>Razem bieżące    (6+9+10+11+12+13)</t>
  </si>
  <si>
    <t>Razem majątkowe (15+17)</t>
  </si>
  <si>
    <t>Świadczenia rodzinne, świadczenia z funduszu alimentacyjnego oraz składki na ubezpieczenia emerytalne i rentowe z ubezpieczenia społeczego</t>
  </si>
  <si>
    <t>Zasiłki stałe</t>
  </si>
  <si>
    <t>Usługi opiekuńcze i specjalistyczne usługi opiekuńcze</t>
  </si>
  <si>
    <t xml:space="preserve">  Wynagrodzenia i pochodne</t>
  </si>
  <si>
    <t>Rozbudowa oczyszczalni ścieków w Kterach i Łękach</t>
  </si>
  <si>
    <t>Termomodernizacja budynku Gimnazjum w Krzyżanowie</t>
  </si>
  <si>
    <t>podmiotowej</t>
  </si>
  <si>
    <t>przedmiotowej</t>
  </si>
  <si>
    <t>celowej</t>
  </si>
  <si>
    <t>Nazwa jednostki</t>
  </si>
  <si>
    <t>Jednostki sektora finansów publicznych</t>
  </si>
  <si>
    <t>Dochody</t>
  </si>
  <si>
    <t>z tytułu zezwoleń na sprzedaż alkoholu</t>
  </si>
  <si>
    <t>Plan</t>
  </si>
  <si>
    <t>Gminny Program Przeciwdziałania Narkomanii</t>
  </si>
  <si>
    <t>Przychody i rozchody budżetu w 2010 r.</t>
  </si>
  <si>
    <t xml:space="preserve">Kwota w zł.
</t>
  </si>
  <si>
    <t>Zadania inwestycyjne w 2010 r.</t>
  </si>
  <si>
    <t>Wykonanie dokumentacji na drogę w Kaszewach Dwornych</t>
  </si>
  <si>
    <t>Przebudowa nawierzchni drogi gminnej - drogi dojazdowej do pól - w Wojciechowicach</t>
  </si>
  <si>
    <t>Przebudowa drogi gminnej - drogi dojazdowej do pól - w Wałach B</t>
  </si>
  <si>
    <t>Remont nawierzchni drogi gminnej - drogi dojazdowej do pól -                   Micin - Rybie (wraz z dokumentacją)</t>
  </si>
  <si>
    <t>Budowa Zintegrowanego Systemu e-Usług Publicznych Województwa Łódzkiego (Wrota Regionu łódzkiego)</t>
  </si>
  <si>
    <t>801</t>
  </si>
  <si>
    <t>80110</t>
  </si>
  <si>
    <t>Rozbudowa budynku świetlicy wiejskiej w Krzyżanowie</t>
  </si>
  <si>
    <r>
      <t xml:space="preserve">rok budżetowy 2010                          </t>
    </r>
    <r>
      <rPr>
        <b/>
        <sz val="10"/>
        <rFont val="Arial CE"/>
        <family val="0"/>
      </rPr>
      <t>(7+8+9)</t>
    </r>
  </si>
  <si>
    <t>Wydatki
ogółem
(4+8)</t>
  </si>
  <si>
    <t>Administracja publiczna</t>
  </si>
  <si>
    <t>Bezpieczeństwo publiczne i ochrona przeciwpożarowa</t>
  </si>
  <si>
    <t>Pomoc społeczna</t>
  </si>
  <si>
    <t>Urzędy naczelnych organów władzy państwowej, kontroli i ochrony prawa oraz sądownictwa</t>
  </si>
  <si>
    <t>Dotacje ogółem</t>
  </si>
  <si>
    <t>Wydatki na finansowanie zadań z zakresu administracji rządowej zleconych gminie                                w 2010 r.</t>
  </si>
  <si>
    <t>w 2010 r.</t>
  </si>
  <si>
    <t>Projekt realizowany przez Urząd Marszałkowski w Łodzi : "Budowa Zintegrowanego Systemu e-Usług Publicznych Województwa Łódzkiego" (Wrota Regionu Łódzkiego)</t>
  </si>
  <si>
    <t>1.1  Bieżące</t>
  </si>
  <si>
    <t>1.2.1  ze sprzedaży majątku</t>
  </si>
  <si>
    <t>II.  WYDATKI</t>
  </si>
  <si>
    <t>I.  DOCHODY</t>
  </si>
  <si>
    <t>1.2 Majątkowe, w tym:</t>
  </si>
  <si>
    <t>2.1  Bieżące, w tym:</t>
  </si>
  <si>
    <t>2.1.2  obsługa długu</t>
  </si>
  <si>
    <t>2.1 poręczenia i gwarancje</t>
  </si>
  <si>
    <t>2.1.3.1 w tym *</t>
  </si>
  <si>
    <t>2.2  Majątkowe</t>
  </si>
  <si>
    <t>III. DOCHODY BIEŻĄCE - WYDATKI BIEŻĄCE (1.1-2.1)</t>
  </si>
  <si>
    <t>IV. WYNIK BUDŻETU I - II; (nadwyżka/deficyt)</t>
  </si>
  <si>
    <t>V. PRZYCHODY</t>
  </si>
  <si>
    <t>5.1  pożyczki i kredyty, papiery wartościowe (obligacje) razem</t>
  </si>
  <si>
    <t>5.1.1 w tym *</t>
  </si>
  <si>
    <t>5.2 wolne środki</t>
  </si>
  <si>
    <t>5.3 nadwyżka budżetu z lat ubiegłych</t>
  </si>
  <si>
    <t>VI. ROZCHODY</t>
  </si>
  <si>
    <t>5.4 inne (np. prywatyzacja)</t>
  </si>
  <si>
    <t>6.1 spłata pożyczek i kredytów, wykup papierów wartościowych</t>
  </si>
  <si>
    <t>6.1.1 w tym *</t>
  </si>
  <si>
    <t>VII. SUMA BILANSUJĄCA I+V=II+VI</t>
  </si>
  <si>
    <t>VIII. SALDO (5.1)-(6.1)</t>
  </si>
  <si>
    <t>8.1 w tym *</t>
  </si>
  <si>
    <r>
      <t xml:space="preserve">X. ZOBOWIĄZANIA ZWIĄZKÓW - przypadające do spłaty w danym roku pożyczki, kredyty oraz wykup papierów wartościowych </t>
    </r>
    <r>
      <rPr>
        <vertAlign val="superscript"/>
        <sz val="11"/>
        <rFont val="Times New Roman"/>
        <family val="1"/>
      </rPr>
      <t>1)</t>
    </r>
  </si>
  <si>
    <t>XI. STAN ZOBOWIĄZAŃ</t>
  </si>
  <si>
    <t>11.1 na początku roku</t>
  </si>
  <si>
    <t>11.1.1 w tym  *</t>
  </si>
  <si>
    <t xml:space="preserve">11.2 na koniec roku (11.1 +/- VIII + zobowiązania wymagalne + zobowiązania związków </t>
  </si>
  <si>
    <t>11.2.1 w tym*</t>
  </si>
  <si>
    <t>IX. ZOBOWIĄZANIA WYMAGALNE</t>
  </si>
  <si>
    <t>XII. WSKAŹNIKI</t>
  </si>
  <si>
    <t>art.. 169 ustawy z dnia 30.06.2005 r.</t>
  </si>
  <si>
    <t>Art.. 170 ustawy z dnia 30.06.2005 r.</t>
  </si>
  <si>
    <t>z uwzględnieniem *</t>
  </si>
  <si>
    <t>Art.. 243 ustawy z dnia 27.08.2009 r.</t>
  </si>
  <si>
    <t>* art. 169 ust. 3 oraz art.. 170 ust. 3 ustawy z dnia 30 czerwca 2005 r. o finansach publicznych w latach 2008-2013</t>
  </si>
  <si>
    <t>* art. 243 ust. 3 ustawy z dnia 27 sierpnia 2009 r. o finansach publicznych od roku 2014 (informacyjnie w latach 2011-2013)</t>
  </si>
  <si>
    <t>(1) art.243 ust. 3 ustawy z dnia 27 sierpnia 2009 r. o finansach publicznych od 2014 r. (informacyjnie w latach 2011-2013)</t>
  </si>
  <si>
    <t>(2) średnia arytmetyczna z wzoru z art.. 243</t>
  </si>
  <si>
    <t>(3) wskaźnik (R+O)/D</t>
  </si>
  <si>
    <t>z uwzględnienim *                             2008-2013</t>
  </si>
  <si>
    <r>
      <t xml:space="preserve">z uwzględnieniem *                          od 2011 </t>
    </r>
    <r>
      <rPr>
        <vertAlign val="superscript"/>
        <sz val="11"/>
        <rFont val="Times New Roman"/>
        <family val="1"/>
      </rPr>
      <t>2)</t>
    </r>
  </si>
  <si>
    <r>
      <t xml:space="preserve">z uwzględnieniem *                         od 2014 </t>
    </r>
    <r>
      <rPr>
        <vertAlign val="superscript"/>
        <sz val="11"/>
        <rFont val="Times New Roman"/>
        <family val="1"/>
      </rPr>
      <t>3)</t>
    </r>
  </si>
  <si>
    <t>Dotacje z budżetu państwa na realizację zadań z zakresu administracji rządowej zleconych gminie w 2010 r.</t>
  </si>
  <si>
    <t xml:space="preserve">                                                                            Prognoza długu i spłat zobowiązań na 2010 rok i lata następne</t>
  </si>
  <si>
    <t>Dochody budżetu państwa planowane do uzyskania przez gminę w związku               z realizacją zadań zleconych w 2010 r.</t>
  </si>
  <si>
    <t xml:space="preserve">                                                                                  Wydatki budżetu gminy na  2010 r. </t>
  </si>
  <si>
    <t xml:space="preserve">Kwota dotacji </t>
  </si>
  <si>
    <t xml:space="preserve"> do sektora finansów publicznych w 2010 r.</t>
  </si>
  <si>
    <t>Dotacje  z budżetu gminy dla podmiotów należących i nienależących</t>
  </si>
  <si>
    <t>Jednostki nienależące do sektora finansów publicznych</t>
  </si>
  <si>
    <t>0980</t>
  </si>
  <si>
    <t>z zakresu adm. rządowej i innych zleconych j.s.t. ustawami</t>
  </si>
  <si>
    <t>realizowane w drodze umów lub porozumień z organami adm. rządowej</t>
  </si>
  <si>
    <t>środki na zadania bieżące z udziałem środków unijnych</t>
  </si>
  <si>
    <t>w drodze umów lub porozumień z   j.s.t.</t>
  </si>
  <si>
    <t>Gminny Program Profilaktyki i Rozwiązywania Problemów Alkoholowych        i Gminny Program Przeciwdziałania Narkomanii na 2010 r.</t>
  </si>
  <si>
    <t>Gminny Program Profilaktyki i Rozwiązywania Problemów Alkoholowych</t>
  </si>
  <si>
    <t>Plan na 2010 (5+11)</t>
  </si>
  <si>
    <t>60004</t>
  </si>
  <si>
    <t>80104</t>
  </si>
  <si>
    <t>80113</t>
  </si>
  <si>
    <t>80195</t>
  </si>
  <si>
    <t>Rezerwy ogólne i celowe</t>
  </si>
  <si>
    <t>Zadanie z zakresu lokalnego transportu zbiorowego</t>
  </si>
  <si>
    <t>Zadanie z zakresu edukacji publicznej - wychowanie przedszkolne</t>
  </si>
  <si>
    <t>Zadanie z zakresu edukacji publicznej - dowożenie uczniów do szkół</t>
  </si>
  <si>
    <t>Zadanie z zakresu edukacji publicznej - obsługa Pracowniczej Kasy Zapomogowo-Pożyczkowej Pracowników Oświaty</t>
  </si>
  <si>
    <t xml:space="preserve">Razem </t>
  </si>
  <si>
    <t>90001</t>
  </si>
  <si>
    <t xml:space="preserve">Dział </t>
  </si>
  <si>
    <t>Wpływy z róznych opłat</t>
  </si>
  <si>
    <t>Przebudowa drogi nr 102156E Psurze - Kaszewy Kościelne</t>
  </si>
  <si>
    <t>Projekt realizowany przez ZGRK "Budowa i Przebudowa Dróg Gminnych w Gminach ZGRK - etap II" - Przebudowa drogi nr 102156E Psurze - Kaszewy Kościelne</t>
  </si>
  <si>
    <t>Plan dochodów i wydatków realizowanych na podstawie ustawy Prawo ochrony środowiska na 2010 r.</t>
  </si>
  <si>
    <t>Projekt realizowany przez  ZGRK "Termomodernizacja Budynków Użyteczności Publicznej w Gminach ZGRK"  - Termomodernizacja budynku Gimnazjum w Krzyżanowie</t>
  </si>
  <si>
    <t>Drogi publiczne powiatowe</t>
  </si>
  <si>
    <t>60014</t>
  </si>
  <si>
    <t>Przebudowa drogi powiatowej nr 2514E                     Granice Powiatu - Ktery - Strzegocin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</si>
</sst>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%"/>
    <numFmt numFmtId="170" formatCode="#,##0.0"/>
    <numFmt numFmtId="171" formatCode="#,##0.000"/>
    <numFmt numFmtId="172" formatCode="#,##0.0000"/>
  </numFmts>
  <fonts count="68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5"/>
      <name val="Arial CE"/>
      <family val="2"/>
    </font>
    <font>
      <sz val="13"/>
      <name val="Times New Roman"/>
      <family val="1"/>
    </font>
    <font>
      <sz val="13"/>
      <name val="Arial CE"/>
      <family val="0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1"/>
      <name val="Times New Roman"/>
      <family val="1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22"/>
      <name val="Times New Roman"/>
      <family val="1"/>
    </font>
    <font>
      <b/>
      <sz val="23"/>
      <name val="Times New Roman"/>
      <family val="1"/>
    </font>
    <font>
      <sz val="7"/>
      <name val="Times New Roman"/>
      <family val="1"/>
    </font>
    <font>
      <sz val="7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0" fillId="0" borderId="0">
      <alignment/>
      <protection/>
    </xf>
    <xf numFmtId="0" fontId="62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6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0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0" fillId="0" borderId="14" xfId="0" applyBorder="1" applyAlignment="1">
      <alignment vertical="center"/>
    </xf>
    <xf numFmtId="0" fontId="1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16" fillId="0" borderId="11" xfId="0" applyFont="1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16" fillId="0" borderId="14" xfId="0" applyFont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16" fillId="0" borderId="15" xfId="0" applyFont="1" applyBorder="1" applyAlignment="1">
      <alignment vertical="center"/>
    </xf>
    <xf numFmtId="0" fontId="16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6" fillId="0" borderId="12" xfId="0" applyFont="1" applyBorder="1" applyAlignment="1">
      <alignment horizontal="center" vertical="top"/>
    </xf>
    <xf numFmtId="0" fontId="16" fillId="0" borderId="11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33" borderId="13" xfId="0" applyFont="1" applyFill="1" applyBorder="1" applyAlignment="1">
      <alignment vertical="center"/>
    </xf>
    <xf numFmtId="0" fontId="16" fillId="33" borderId="13" xfId="0" applyFont="1" applyFill="1" applyBorder="1" applyAlignment="1">
      <alignment horizontal="center" vertical="top"/>
    </xf>
    <xf numFmtId="0" fontId="16" fillId="33" borderId="14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vertical="center"/>
    </xf>
    <xf numFmtId="0" fontId="16" fillId="34" borderId="14" xfId="0" applyFont="1" applyFill="1" applyBorder="1" applyAlignment="1">
      <alignment horizontal="center" vertical="center"/>
    </xf>
    <xf numFmtId="0" fontId="16" fillId="34" borderId="14" xfId="0" applyFont="1" applyFill="1" applyBorder="1" applyAlignment="1">
      <alignment vertical="center"/>
    </xf>
    <xf numFmtId="0" fontId="16" fillId="33" borderId="11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49" fontId="16" fillId="0" borderId="15" xfId="0" applyNumberFormat="1" applyFont="1" applyBorder="1" applyAlignment="1">
      <alignment horizontal="center" vertical="top"/>
    </xf>
    <xf numFmtId="49" fontId="16" fillId="0" borderId="15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top"/>
    </xf>
    <xf numFmtId="49" fontId="16" fillId="33" borderId="14" xfId="0" applyNumberFormat="1" applyFont="1" applyFill="1" applyBorder="1" applyAlignment="1">
      <alignment horizontal="center" vertical="top"/>
    </xf>
    <xf numFmtId="49" fontId="16" fillId="0" borderId="14" xfId="0" applyNumberFormat="1" applyFont="1" applyBorder="1" applyAlignment="1">
      <alignment horizontal="center" vertical="top"/>
    </xf>
    <xf numFmtId="49" fontId="16" fillId="0" borderId="16" xfId="0" applyNumberFormat="1" applyFont="1" applyBorder="1" applyAlignment="1">
      <alignment horizontal="center" vertical="top"/>
    </xf>
    <xf numFmtId="49" fontId="16" fillId="33" borderId="11" xfId="0" applyNumberFormat="1" applyFont="1" applyFill="1" applyBorder="1" applyAlignment="1">
      <alignment horizontal="center" vertical="top"/>
    </xf>
    <xf numFmtId="49" fontId="16" fillId="34" borderId="14" xfId="0" applyNumberFormat="1" applyFont="1" applyFill="1" applyBorder="1" applyAlignment="1">
      <alignment horizontal="center" vertical="top"/>
    </xf>
    <xf numFmtId="49" fontId="16" fillId="33" borderId="13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0" fillId="34" borderId="0" xfId="0" applyFont="1" applyFill="1" applyAlignment="1">
      <alignment/>
    </xf>
    <xf numFmtId="3" fontId="16" fillId="33" borderId="11" xfId="0" applyNumberFormat="1" applyFont="1" applyFill="1" applyBorder="1" applyAlignment="1">
      <alignment vertical="top" wrapText="1"/>
    </xf>
    <xf numFmtId="3" fontId="16" fillId="33" borderId="13" xfId="0" applyNumberFormat="1" applyFont="1" applyFill="1" applyBorder="1" applyAlignment="1">
      <alignment vertical="center"/>
    </xf>
    <xf numFmtId="3" fontId="16" fillId="0" borderId="15" xfId="0" applyNumberFormat="1" applyFont="1" applyBorder="1" applyAlignment="1">
      <alignment vertical="center"/>
    </xf>
    <xf numFmtId="3" fontId="16" fillId="0" borderId="11" xfId="0" applyNumberFormat="1" applyFont="1" applyBorder="1" applyAlignment="1">
      <alignment vertical="center"/>
    </xf>
    <xf numFmtId="3" fontId="16" fillId="33" borderId="14" xfId="0" applyNumberFormat="1" applyFont="1" applyFill="1" applyBorder="1" applyAlignment="1">
      <alignment vertical="center"/>
    </xf>
    <xf numFmtId="3" fontId="16" fillId="0" borderId="14" xfId="0" applyNumberFormat="1" applyFont="1" applyBorder="1" applyAlignment="1">
      <alignment vertical="center"/>
    </xf>
    <xf numFmtId="3" fontId="16" fillId="33" borderId="11" xfId="0" applyNumberFormat="1" applyFont="1" applyFill="1" applyBorder="1" applyAlignment="1">
      <alignment vertical="center"/>
    </xf>
    <xf numFmtId="3" fontId="16" fillId="34" borderId="14" xfId="0" applyNumberFormat="1" applyFont="1" applyFill="1" applyBorder="1" applyAlignment="1">
      <alignment vertical="center"/>
    </xf>
    <xf numFmtId="3" fontId="16" fillId="0" borderId="12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3" fontId="19" fillId="0" borderId="13" xfId="0" applyNumberFormat="1" applyFont="1" applyBorder="1" applyAlignment="1">
      <alignment vertical="center"/>
    </xf>
    <xf numFmtId="3" fontId="19" fillId="0" borderId="13" xfId="0" applyNumberFormat="1" applyFont="1" applyBorder="1" applyAlignment="1">
      <alignment horizontal="right" vertical="center" wrapText="1"/>
    </xf>
    <xf numFmtId="0" fontId="19" fillId="0" borderId="11" xfId="0" applyFont="1" applyBorder="1" applyAlignment="1">
      <alignment horizontal="center" vertical="center"/>
    </xf>
    <xf numFmtId="3" fontId="19" fillId="0" borderId="11" xfId="0" applyNumberFormat="1" applyFont="1" applyBorder="1" applyAlignment="1">
      <alignment vertical="center"/>
    </xf>
    <xf numFmtId="3" fontId="19" fillId="0" borderId="10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9" fillId="0" borderId="10" xfId="0" applyFont="1" applyBorder="1" applyAlignment="1">
      <alignment horizontal="center" vertical="top"/>
    </xf>
    <xf numFmtId="0" fontId="9" fillId="0" borderId="0" xfId="0" applyFont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9" fillId="0" borderId="0" xfId="0" applyFont="1" applyAlignment="1">
      <alignment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2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 horizontal="left" vertical="center" wrapText="1"/>
    </xf>
    <xf numFmtId="3" fontId="20" fillId="0" borderId="10" xfId="0" applyNumberFormat="1" applyFont="1" applyBorder="1" applyAlignment="1">
      <alignment horizontal="right" vertical="center" wrapText="1"/>
    </xf>
    <xf numFmtId="3" fontId="20" fillId="0" borderId="10" xfId="0" applyNumberFormat="1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6" fillId="33" borderId="19" xfId="0" applyFont="1" applyFill="1" applyBorder="1" applyAlignment="1">
      <alignment vertical="center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33" borderId="16" xfId="0" applyFont="1" applyFill="1" applyBorder="1" applyAlignment="1">
      <alignment horizontal="left" vertical="center" wrapText="1"/>
    </xf>
    <xf numFmtId="0" fontId="16" fillId="33" borderId="21" xfId="0" applyFont="1" applyFill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34" borderId="16" xfId="0" applyFont="1" applyFill="1" applyBorder="1" applyAlignment="1">
      <alignment horizontal="left" vertical="center" wrapText="1"/>
    </xf>
    <xf numFmtId="3" fontId="16" fillId="0" borderId="18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19" fillId="0" borderId="18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left" vertical="center"/>
    </xf>
    <xf numFmtId="3" fontId="17" fillId="0" borderId="10" xfId="0" applyNumberFormat="1" applyFont="1" applyBorder="1" applyAlignment="1">
      <alignment horizontal="right" vertical="center"/>
    </xf>
    <xf numFmtId="3" fontId="16" fillId="0" borderId="15" xfId="0" applyNumberFormat="1" applyFont="1" applyBorder="1" applyAlignment="1">
      <alignment horizontal="right" vertical="center"/>
    </xf>
    <xf numFmtId="3" fontId="16" fillId="0" borderId="11" xfId="0" applyNumberFormat="1" applyFont="1" applyBorder="1" applyAlignment="1">
      <alignment horizontal="right" vertical="center"/>
    </xf>
    <xf numFmtId="3" fontId="16" fillId="0" borderId="12" xfId="0" applyNumberFormat="1" applyFont="1" applyBorder="1" applyAlignment="1">
      <alignment horizontal="right" vertical="center"/>
    </xf>
    <xf numFmtId="3" fontId="16" fillId="0" borderId="13" xfId="0" applyNumberFormat="1" applyFont="1" applyBorder="1" applyAlignment="1">
      <alignment horizontal="right" vertical="center"/>
    </xf>
    <xf numFmtId="3" fontId="16" fillId="0" borderId="14" xfId="0" applyNumberFormat="1" applyFont="1" applyBorder="1" applyAlignment="1">
      <alignment horizontal="right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3" fontId="19" fillId="0" borderId="23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0" fillId="34" borderId="0" xfId="0" applyFont="1" applyFill="1" applyBorder="1" applyAlignment="1">
      <alignment/>
    </xf>
    <xf numFmtId="0" fontId="10" fillId="0" borderId="0" xfId="0" applyFont="1" applyBorder="1" applyAlignment="1">
      <alignment horizontal="center" vertical="center"/>
    </xf>
    <xf numFmtId="3" fontId="16" fillId="0" borderId="17" xfId="0" applyNumberFormat="1" applyFont="1" applyBorder="1" applyAlignment="1">
      <alignment vertical="center"/>
    </xf>
    <xf numFmtId="0" fontId="16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vertical="center"/>
    </xf>
    <xf numFmtId="0" fontId="18" fillId="0" borderId="10" xfId="0" applyFont="1" applyBorder="1" applyAlignment="1">
      <alignment horizontal="center" wrapText="1"/>
    </xf>
    <xf numFmtId="3" fontId="16" fillId="0" borderId="10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3" fontId="0" fillId="0" borderId="15" xfId="0" applyNumberFormat="1" applyFont="1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49" fontId="19" fillId="0" borderId="24" xfId="0" applyNumberFormat="1" applyFont="1" applyBorder="1" applyAlignment="1">
      <alignment horizontal="center" vertical="center"/>
    </xf>
    <xf numFmtId="3" fontId="19" fillId="0" borderId="15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6" fillId="0" borderId="15" xfId="0" applyFont="1" applyBorder="1" applyAlignment="1">
      <alignment horizontal="left" vertical="center" wrapText="1"/>
    </xf>
    <xf numFmtId="3" fontId="16" fillId="0" borderId="17" xfId="0" applyNumberFormat="1" applyFont="1" applyBorder="1" applyAlignment="1">
      <alignment horizontal="right" vertical="center"/>
    </xf>
    <xf numFmtId="0" fontId="19" fillId="0" borderId="15" xfId="0" applyFont="1" applyBorder="1" applyAlignment="1">
      <alignment vertical="center"/>
    </xf>
    <xf numFmtId="0" fontId="19" fillId="0" borderId="2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3" fontId="19" fillId="0" borderId="14" xfId="0" applyNumberFormat="1" applyFont="1" applyBorder="1" applyAlignment="1">
      <alignment vertical="center"/>
    </xf>
    <xf numFmtId="3" fontId="19" fillId="0" borderId="18" xfId="0" applyNumberFormat="1" applyFont="1" applyBorder="1" applyAlignment="1">
      <alignment horizontal="right" vertical="center" wrapText="1"/>
    </xf>
    <xf numFmtId="0" fontId="9" fillId="0" borderId="18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3" fontId="16" fillId="33" borderId="17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19" fillId="0" borderId="0" xfId="0" applyFont="1" applyAlignment="1">
      <alignment/>
    </xf>
    <xf numFmtId="49" fontId="19" fillId="0" borderId="23" xfId="0" applyNumberFormat="1" applyFont="1" applyBorder="1" applyAlignment="1">
      <alignment horizontal="center" vertical="center"/>
    </xf>
    <xf numFmtId="0" fontId="19" fillId="0" borderId="23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right" vertical="center" wrapText="1"/>
    </xf>
    <xf numFmtId="0" fontId="19" fillId="0" borderId="10" xfId="0" applyFont="1" applyBorder="1" applyAlignment="1">
      <alignment horizontal="left" vertical="center" wrapText="1"/>
    </xf>
    <xf numFmtId="0" fontId="0" fillId="34" borderId="0" xfId="0" applyFill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3" fontId="0" fillId="34" borderId="0" xfId="0" applyNumberFormat="1" applyFill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16" fillId="0" borderId="0" xfId="0" applyFont="1" applyAlignment="1">
      <alignment vertical="center" wrapText="1"/>
    </xf>
    <xf numFmtId="0" fontId="16" fillId="0" borderId="15" xfId="0" applyFont="1" applyBorder="1" applyAlignment="1">
      <alignment horizontal="center" vertical="top"/>
    </xf>
    <xf numFmtId="0" fontId="16" fillId="0" borderId="15" xfId="0" applyFont="1" applyBorder="1" applyAlignment="1">
      <alignment vertical="top" wrapText="1"/>
    </xf>
    <xf numFmtId="0" fontId="16" fillId="0" borderId="15" xfId="0" applyFont="1" applyBorder="1" applyAlignment="1">
      <alignment vertical="center" wrapText="1"/>
    </xf>
    <xf numFmtId="0" fontId="16" fillId="0" borderId="17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9" fillId="0" borderId="17" xfId="0" applyFont="1" applyBorder="1" applyAlignment="1">
      <alignment horizontal="center" vertical="center"/>
    </xf>
    <xf numFmtId="3" fontId="19" fillId="0" borderId="17" xfId="0" applyNumberFormat="1" applyFont="1" applyBorder="1" applyAlignment="1">
      <alignment vertical="center"/>
    </xf>
    <xf numFmtId="0" fontId="13" fillId="33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right"/>
    </xf>
    <xf numFmtId="0" fontId="13" fillId="33" borderId="25" xfId="0" applyFont="1" applyFill="1" applyBorder="1" applyAlignment="1">
      <alignment horizontal="center" vertical="center" wrapText="1"/>
    </xf>
    <xf numFmtId="0" fontId="18" fillId="0" borderId="25" xfId="0" applyFont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3" fontId="16" fillId="0" borderId="25" xfId="0" applyNumberFormat="1" applyFont="1" applyBorder="1" applyAlignment="1">
      <alignment horizontal="right" vertical="center" wrapText="1"/>
    </xf>
    <xf numFmtId="3" fontId="16" fillId="0" borderId="10" xfId="0" applyNumberFormat="1" applyFont="1" applyBorder="1" applyAlignment="1">
      <alignment horizontal="right" vertical="center"/>
    </xf>
    <xf numFmtId="3" fontId="16" fillId="0" borderId="10" xfId="0" applyNumberFormat="1" applyFont="1" applyBorder="1" applyAlignment="1">
      <alignment horizontal="center" vertical="center"/>
    </xf>
    <xf numFmtId="0" fontId="16" fillId="0" borderId="22" xfId="0" applyFont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center"/>
    </xf>
    <xf numFmtId="0" fontId="16" fillId="0" borderId="14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20" fillId="0" borderId="26" xfId="0" applyFont="1" applyBorder="1" applyAlignment="1">
      <alignment/>
    </xf>
    <xf numFmtId="0" fontId="20" fillId="0" borderId="0" xfId="0" applyFont="1" applyAlignment="1">
      <alignment/>
    </xf>
    <xf numFmtId="0" fontId="20" fillId="33" borderId="17" xfId="0" applyFont="1" applyFill="1" applyBorder="1" applyAlignment="1">
      <alignment horizontal="center" vertical="center"/>
    </xf>
    <xf numFmtId="0" fontId="20" fillId="33" borderId="23" xfId="0" applyFont="1" applyFill="1" applyBorder="1" applyAlignment="1">
      <alignment vertical="center"/>
    </xf>
    <xf numFmtId="0" fontId="20" fillId="33" borderId="18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vertical="center"/>
    </xf>
    <xf numFmtId="0" fontId="17" fillId="33" borderId="18" xfId="0" applyFont="1" applyFill="1" applyBorder="1" applyAlignment="1">
      <alignment horizontal="left" vertical="center" wrapText="1"/>
    </xf>
    <xf numFmtId="0" fontId="16" fillId="0" borderId="20" xfId="0" applyFont="1" applyBorder="1" applyAlignment="1">
      <alignment vertical="top" wrapText="1"/>
    </xf>
    <xf numFmtId="3" fontId="16" fillId="33" borderId="14" xfId="0" applyNumberFormat="1" applyFont="1" applyFill="1" applyBorder="1" applyAlignment="1">
      <alignment horizontal="right" vertical="center"/>
    </xf>
    <xf numFmtId="3" fontId="16" fillId="0" borderId="14" xfId="0" applyNumberFormat="1" applyFont="1" applyBorder="1" applyAlignment="1">
      <alignment horizontal="right" vertical="center" wrapText="1"/>
    </xf>
    <xf numFmtId="3" fontId="16" fillId="0" borderId="27" xfId="0" applyNumberFormat="1" applyFont="1" applyBorder="1" applyAlignment="1">
      <alignment horizontal="right" vertical="center" wrapText="1"/>
    </xf>
    <xf numFmtId="3" fontId="16" fillId="0" borderId="17" xfId="0" applyNumberFormat="1" applyFont="1" applyBorder="1" applyAlignment="1">
      <alignment horizontal="right" vertical="center" wrapText="1"/>
    </xf>
    <xf numFmtId="3" fontId="16" fillId="0" borderId="0" xfId="0" applyNumberFormat="1" applyFont="1" applyAlignment="1">
      <alignment horizontal="right" vertical="center" wrapText="1"/>
    </xf>
    <xf numFmtId="3" fontId="16" fillId="0" borderId="15" xfId="0" applyNumberFormat="1" applyFont="1" applyBorder="1" applyAlignment="1">
      <alignment horizontal="left" vertical="center" wrapText="1"/>
    </xf>
    <xf numFmtId="3" fontId="16" fillId="0" borderId="28" xfId="0" applyNumberFormat="1" applyFont="1" applyBorder="1" applyAlignment="1">
      <alignment horizontal="left" vertical="center" wrapText="1"/>
    </xf>
    <xf numFmtId="3" fontId="16" fillId="0" borderId="15" xfId="0" applyNumberFormat="1" applyFont="1" applyBorder="1" applyAlignment="1">
      <alignment horizontal="right" vertical="center" wrapText="1"/>
    </xf>
    <xf numFmtId="3" fontId="16" fillId="0" borderId="28" xfId="0" applyNumberFormat="1" applyFont="1" applyBorder="1" applyAlignment="1">
      <alignment horizontal="right" vertical="center" wrapText="1"/>
    </xf>
    <xf numFmtId="3" fontId="16" fillId="0" borderId="24" xfId="0" applyNumberFormat="1" applyFont="1" applyBorder="1" applyAlignment="1">
      <alignment horizontal="right" vertical="center" wrapText="1"/>
    </xf>
    <xf numFmtId="3" fontId="16" fillId="0" borderId="11" xfId="0" applyNumberFormat="1" applyFont="1" applyBorder="1" applyAlignment="1">
      <alignment horizontal="right" vertical="center" wrapText="1"/>
    </xf>
    <xf numFmtId="3" fontId="16" fillId="0" borderId="29" xfId="0" applyNumberFormat="1" applyFont="1" applyBorder="1" applyAlignment="1">
      <alignment horizontal="right" vertical="center" wrapText="1"/>
    </xf>
    <xf numFmtId="3" fontId="16" fillId="0" borderId="30" xfId="0" applyNumberFormat="1" applyFont="1" applyBorder="1" applyAlignment="1">
      <alignment horizontal="right" vertical="center" wrapText="1"/>
    </xf>
    <xf numFmtId="3" fontId="16" fillId="0" borderId="0" xfId="0" applyNumberFormat="1" applyFont="1" applyBorder="1" applyAlignment="1">
      <alignment horizontal="right" vertical="center" wrapText="1"/>
    </xf>
    <xf numFmtId="3" fontId="16" fillId="33" borderId="14" xfId="0" applyNumberFormat="1" applyFont="1" applyFill="1" applyBorder="1" applyAlignment="1">
      <alignment horizontal="right" vertical="center" wrapText="1"/>
    </xf>
    <xf numFmtId="3" fontId="16" fillId="33" borderId="27" xfId="0" applyNumberFormat="1" applyFont="1" applyFill="1" applyBorder="1" applyAlignment="1">
      <alignment horizontal="right" vertical="center" wrapText="1"/>
    </xf>
    <xf numFmtId="3" fontId="16" fillId="33" borderId="11" xfId="0" applyNumberFormat="1" applyFont="1" applyFill="1" applyBorder="1" applyAlignment="1">
      <alignment horizontal="right" vertical="center" wrapText="1"/>
    </xf>
    <xf numFmtId="3" fontId="16" fillId="33" borderId="29" xfId="0" applyNumberFormat="1" applyFont="1" applyFill="1" applyBorder="1" applyAlignment="1">
      <alignment horizontal="right" vertical="center" wrapText="1"/>
    </xf>
    <xf numFmtId="3" fontId="16" fillId="34" borderId="14" xfId="0" applyNumberFormat="1" applyFont="1" applyFill="1" applyBorder="1" applyAlignment="1">
      <alignment horizontal="right" vertical="center" wrapText="1"/>
    </xf>
    <xf numFmtId="3" fontId="16" fillId="34" borderId="27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Alignment="1">
      <alignment horizontal="right" vertical="center"/>
    </xf>
    <xf numFmtId="3" fontId="16" fillId="33" borderId="22" xfId="0" applyNumberFormat="1" applyFont="1" applyFill="1" applyBorder="1" applyAlignment="1">
      <alignment horizontal="right" vertical="center" wrapText="1"/>
    </xf>
    <xf numFmtId="3" fontId="16" fillId="0" borderId="22" xfId="0" applyNumberFormat="1" applyFont="1" applyBorder="1" applyAlignment="1">
      <alignment horizontal="right" vertical="center" wrapText="1"/>
    </xf>
    <xf numFmtId="3" fontId="16" fillId="0" borderId="15" xfId="0" applyNumberFormat="1" applyFont="1" applyBorder="1" applyAlignment="1">
      <alignment horizontal="right" vertical="top" wrapText="1"/>
    </xf>
    <xf numFmtId="3" fontId="16" fillId="0" borderId="24" xfId="0" applyNumberFormat="1" applyFont="1" applyBorder="1" applyAlignment="1">
      <alignment horizontal="right" vertical="top" wrapText="1"/>
    </xf>
    <xf numFmtId="3" fontId="16" fillId="0" borderId="15" xfId="0" applyNumberFormat="1" applyFont="1" applyBorder="1" applyAlignment="1">
      <alignment vertical="top" wrapText="1"/>
    </xf>
    <xf numFmtId="0" fontId="16" fillId="0" borderId="31" xfId="0" applyFont="1" applyBorder="1" applyAlignment="1">
      <alignment vertical="center"/>
    </xf>
    <xf numFmtId="0" fontId="17" fillId="33" borderId="18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7" fillId="33" borderId="32" xfId="0" applyFont="1" applyFill="1" applyBorder="1" applyAlignment="1">
      <alignment horizontal="center" vertical="center" wrapText="1"/>
    </xf>
    <xf numFmtId="0" fontId="17" fillId="33" borderId="3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3" fontId="16" fillId="33" borderId="13" xfId="0" applyNumberFormat="1" applyFont="1" applyFill="1" applyBorder="1" applyAlignment="1">
      <alignment horizontal="right" vertical="center"/>
    </xf>
    <xf numFmtId="3" fontId="16" fillId="0" borderId="18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16" fillId="0" borderId="14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33" borderId="15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vertical="center" wrapText="1"/>
    </xf>
    <xf numFmtId="3" fontId="16" fillId="33" borderId="15" xfId="0" applyNumberFormat="1" applyFont="1" applyFill="1" applyBorder="1" applyAlignment="1">
      <alignment horizontal="right" vertical="center" wrapText="1"/>
    </xf>
    <xf numFmtId="3" fontId="16" fillId="33" borderId="28" xfId="0" applyNumberFormat="1" applyFont="1" applyFill="1" applyBorder="1" applyAlignment="1">
      <alignment horizontal="right" vertical="center" wrapText="1"/>
    </xf>
    <xf numFmtId="0" fontId="16" fillId="33" borderId="15" xfId="0" applyFont="1" applyFill="1" applyBorder="1" applyAlignment="1">
      <alignment vertical="center" wrapText="1"/>
    </xf>
    <xf numFmtId="3" fontId="16" fillId="33" borderId="34" xfId="0" applyNumberFormat="1" applyFont="1" applyFill="1" applyBorder="1" applyAlignment="1">
      <alignment vertical="center"/>
    </xf>
    <xf numFmtId="3" fontId="16" fillId="33" borderId="30" xfId="0" applyNumberFormat="1" applyFont="1" applyFill="1" applyBorder="1" applyAlignment="1">
      <alignment vertical="center"/>
    </xf>
    <xf numFmtId="3" fontId="4" fillId="0" borderId="35" xfId="0" applyNumberFormat="1" applyFont="1" applyBorder="1" applyAlignment="1">
      <alignment vertical="center"/>
    </xf>
    <xf numFmtId="3" fontId="16" fillId="0" borderId="31" xfId="0" applyNumberFormat="1" applyFont="1" applyBorder="1" applyAlignment="1">
      <alignment horizontal="right" vertical="center" wrapText="1"/>
    </xf>
    <xf numFmtId="3" fontId="16" fillId="0" borderId="31" xfId="0" applyNumberFormat="1" applyFont="1" applyBorder="1" applyAlignment="1">
      <alignment horizontal="right" vertical="center"/>
    </xf>
    <xf numFmtId="0" fontId="16" fillId="0" borderId="24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0" fontId="16" fillId="0" borderId="24" xfId="0" applyFont="1" applyBorder="1" applyAlignment="1">
      <alignment vertical="top" wrapText="1"/>
    </xf>
    <xf numFmtId="0" fontId="16" fillId="0" borderId="36" xfId="0" applyFont="1" applyBorder="1" applyAlignment="1">
      <alignment horizontal="left" vertical="center" wrapText="1"/>
    </xf>
    <xf numFmtId="0" fontId="16" fillId="33" borderId="24" xfId="0" applyFont="1" applyFill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3" fontId="16" fillId="0" borderId="15" xfId="0" applyNumberFormat="1" applyFont="1" applyBorder="1" applyAlignment="1">
      <alignment vertical="center" wrapText="1"/>
    </xf>
    <xf numFmtId="3" fontId="16" fillId="0" borderId="17" xfId="0" applyNumberFormat="1" applyFont="1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3" fontId="16" fillId="0" borderId="11" xfId="0" applyNumberFormat="1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3" fontId="16" fillId="0" borderId="14" xfId="0" applyNumberFormat="1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16" fillId="0" borderId="17" xfId="0" applyFont="1" applyBorder="1" applyAlignment="1">
      <alignment horizontal="right" vertical="center" wrapText="1"/>
    </xf>
    <xf numFmtId="0" fontId="16" fillId="0" borderId="31" xfId="0" applyFont="1" applyBorder="1" applyAlignment="1">
      <alignment horizontal="right" vertical="center" wrapText="1"/>
    </xf>
    <xf numFmtId="0" fontId="16" fillId="0" borderId="14" xfId="0" applyFont="1" applyBorder="1" applyAlignment="1">
      <alignment horizontal="right" vertical="center" wrapText="1"/>
    </xf>
    <xf numFmtId="0" fontId="16" fillId="0" borderId="30" xfId="0" applyFont="1" applyBorder="1" applyAlignment="1">
      <alignment horizontal="right" vertical="center" wrapText="1"/>
    </xf>
    <xf numFmtId="0" fontId="16" fillId="0" borderId="11" xfId="0" applyFont="1" applyBorder="1" applyAlignment="1">
      <alignment horizontal="right" vertical="center" wrapText="1"/>
    </xf>
    <xf numFmtId="0" fontId="16" fillId="0" borderId="22" xfId="0" applyFont="1" applyBorder="1" applyAlignment="1">
      <alignment horizontal="right" vertical="center" wrapText="1"/>
    </xf>
    <xf numFmtId="0" fontId="16" fillId="33" borderId="14" xfId="0" applyFont="1" applyFill="1" applyBorder="1" applyAlignment="1">
      <alignment horizontal="right" vertical="center" wrapText="1"/>
    </xf>
    <xf numFmtId="0" fontId="16" fillId="33" borderId="30" xfId="0" applyFont="1" applyFill="1" applyBorder="1" applyAlignment="1">
      <alignment horizontal="right" vertical="center" wrapText="1"/>
    </xf>
    <xf numFmtId="0" fontId="16" fillId="33" borderId="11" xfId="0" applyFont="1" applyFill="1" applyBorder="1" applyAlignment="1">
      <alignment horizontal="right" vertical="center" wrapText="1"/>
    </xf>
    <xf numFmtId="0" fontId="16" fillId="33" borderId="22" xfId="0" applyFont="1" applyFill="1" applyBorder="1" applyAlignment="1">
      <alignment horizontal="right" vertical="center" wrapText="1"/>
    </xf>
    <xf numFmtId="0" fontId="16" fillId="34" borderId="14" xfId="0" applyFont="1" applyFill="1" applyBorder="1" applyAlignment="1">
      <alignment horizontal="right" vertical="center" wrapText="1"/>
    </xf>
    <xf numFmtId="0" fontId="16" fillId="34" borderId="30" xfId="0" applyFont="1" applyFill="1" applyBorder="1" applyAlignment="1">
      <alignment horizontal="right" vertical="center" wrapText="1"/>
    </xf>
    <xf numFmtId="3" fontId="16" fillId="33" borderId="11" xfId="0" applyNumberFormat="1" applyFont="1" applyFill="1" applyBorder="1" applyAlignment="1">
      <alignment vertical="center" wrapText="1"/>
    </xf>
    <xf numFmtId="0" fontId="16" fillId="33" borderId="11" xfId="0" applyFont="1" applyFill="1" applyBorder="1" applyAlignment="1">
      <alignment vertical="center" wrapText="1"/>
    </xf>
    <xf numFmtId="0" fontId="16" fillId="33" borderId="22" xfId="0" applyFont="1" applyFill="1" applyBorder="1" applyAlignment="1">
      <alignment vertical="center" wrapText="1"/>
    </xf>
    <xf numFmtId="3" fontId="16" fillId="33" borderId="15" xfId="0" applyNumberFormat="1" applyFont="1" applyFill="1" applyBorder="1" applyAlignment="1">
      <alignment vertical="center" wrapText="1"/>
    </xf>
    <xf numFmtId="3" fontId="16" fillId="34" borderId="14" xfId="0" applyNumberFormat="1" applyFont="1" applyFill="1" applyBorder="1" applyAlignment="1">
      <alignment vertical="center" wrapText="1"/>
    </xf>
    <xf numFmtId="0" fontId="16" fillId="34" borderId="14" xfId="0" applyFont="1" applyFill="1" applyBorder="1" applyAlignment="1">
      <alignment vertical="center" wrapText="1"/>
    </xf>
    <xf numFmtId="0" fontId="16" fillId="34" borderId="30" xfId="0" applyFont="1" applyFill="1" applyBorder="1" applyAlignment="1">
      <alignment vertical="center" wrapText="1"/>
    </xf>
    <xf numFmtId="0" fontId="16" fillId="34" borderId="15" xfId="0" applyFont="1" applyFill="1" applyBorder="1" applyAlignment="1">
      <alignment vertical="center" wrapText="1"/>
    </xf>
    <xf numFmtId="0" fontId="16" fillId="34" borderId="17" xfId="0" applyFont="1" applyFill="1" applyBorder="1" applyAlignment="1">
      <alignment vertical="center" wrapText="1"/>
    </xf>
    <xf numFmtId="0" fontId="16" fillId="34" borderId="0" xfId="0" applyFont="1" applyFill="1" applyAlignment="1">
      <alignment vertical="center"/>
    </xf>
    <xf numFmtId="0" fontId="20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6" fillId="0" borderId="37" xfId="0" applyFont="1" applyBorder="1" applyAlignment="1">
      <alignment horizontal="left" vertical="center" wrapText="1"/>
    </xf>
    <xf numFmtId="3" fontId="19" fillId="0" borderId="10" xfId="0" applyNumberFormat="1" applyFont="1" applyBorder="1" applyAlignment="1">
      <alignment horizontal="right" vertical="center"/>
    </xf>
    <xf numFmtId="3" fontId="19" fillId="0" borderId="10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3" fontId="19" fillId="0" borderId="18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7" fillId="0" borderId="23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/>
    </xf>
    <xf numFmtId="0" fontId="17" fillId="34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3" fontId="26" fillId="0" borderId="10" xfId="0" applyNumberFormat="1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0" fillId="0" borderId="33" xfId="0" applyFont="1" applyBorder="1" applyAlignment="1">
      <alignment vertical="center"/>
    </xf>
    <xf numFmtId="0" fontId="20" fillId="0" borderId="0" xfId="0" applyFont="1" applyAlignment="1">
      <alignment vertical="center"/>
    </xf>
    <xf numFmtId="3" fontId="20" fillId="0" borderId="36" xfId="0" applyNumberFormat="1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/>
    </xf>
    <xf numFmtId="3" fontId="19" fillId="33" borderId="13" xfId="0" applyNumberFormat="1" applyFont="1" applyFill="1" applyBorder="1" applyAlignment="1">
      <alignment vertical="top" wrapText="1"/>
    </xf>
    <xf numFmtId="3" fontId="19" fillId="34" borderId="15" xfId="0" applyNumberFormat="1" applyFont="1" applyFill="1" applyBorder="1" applyAlignment="1">
      <alignment vertical="top" wrapText="1"/>
    </xf>
    <xf numFmtId="3" fontId="19" fillId="0" borderId="11" xfId="0" applyNumberFormat="1" applyFont="1" applyBorder="1" applyAlignment="1">
      <alignment vertical="top" wrapText="1"/>
    </xf>
    <xf numFmtId="3" fontId="19" fillId="33" borderId="11" xfId="0" applyNumberFormat="1" applyFont="1" applyFill="1" applyBorder="1" applyAlignment="1">
      <alignment vertical="top" wrapText="1"/>
    </xf>
    <xf numFmtId="3" fontId="19" fillId="34" borderId="11" xfId="0" applyNumberFormat="1" applyFont="1" applyFill="1" applyBorder="1" applyAlignment="1">
      <alignment vertical="top" wrapText="1"/>
    </xf>
    <xf numFmtId="3" fontId="19" fillId="0" borderId="14" xfId="0" applyNumberFormat="1" applyFont="1" applyBorder="1" applyAlignment="1">
      <alignment vertical="top" wrapText="1"/>
    </xf>
    <xf numFmtId="3" fontId="19" fillId="33" borderId="14" xfId="0" applyNumberFormat="1" applyFont="1" applyFill="1" applyBorder="1" applyAlignment="1">
      <alignment vertical="top" wrapText="1"/>
    </xf>
    <xf numFmtId="3" fontId="19" fillId="34" borderId="14" xfId="0" applyNumberFormat="1" applyFont="1" applyFill="1" applyBorder="1" applyAlignment="1">
      <alignment vertical="top" wrapText="1"/>
    </xf>
    <xf numFmtId="3" fontId="19" fillId="0" borderId="21" xfId="0" applyNumberFormat="1" applyFont="1" applyBorder="1" applyAlignment="1">
      <alignment vertical="top" wrapText="1"/>
    </xf>
    <xf numFmtId="3" fontId="19" fillId="0" borderId="12" xfId="0" applyNumberFormat="1" applyFont="1" applyBorder="1" applyAlignment="1">
      <alignment vertical="top" wrapText="1"/>
    </xf>
    <xf numFmtId="3" fontId="19" fillId="0" borderId="17" xfId="0" applyNumberFormat="1" applyFont="1" applyBorder="1" applyAlignment="1">
      <alignment vertical="top" wrapText="1"/>
    </xf>
    <xf numFmtId="49" fontId="19" fillId="33" borderId="13" xfId="0" applyNumberFormat="1" applyFont="1" applyFill="1" applyBorder="1" applyAlignment="1">
      <alignment horizontal="center" vertical="top" wrapText="1"/>
    </xf>
    <xf numFmtId="0" fontId="19" fillId="33" borderId="13" xfId="0" applyFont="1" applyFill="1" applyBorder="1" applyAlignment="1">
      <alignment horizontal="center" vertical="top" wrapText="1"/>
    </xf>
    <xf numFmtId="0" fontId="19" fillId="33" borderId="13" xfId="0" applyFont="1" applyFill="1" applyBorder="1" applyAlignment="1">
      <alignment vertical="top" wrapText="1"/>
    </xf>
    <xf numFmtId="49" fontId="19" fillId="34" borderId="15" xfId="0" applyNumberFormat="1" applyFont="1" applyFill="1" applyBorder="1" applyAlignment="1">
      <alignment horizontal="center" vertical="top" wrapText="1"/>
    </xf>
    <xf numFmtId="0" fontId="19" fillId="34" borderId="15" xfId="0" applyFont="1" applyFill="1" applyBorder="1" applyAlignment="1">
      <alignment horizontal="center" vertical="top" wrapText="1"/>
    </xf>
    <xf numFmtId="0" fontId="19" fillId="34" borderId="15" xfId="0" applyFont="1" applyFill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49" fontId="19" fillId="0" borderId="11" xfId="0" applyNumberFormat="1" applyFont="1" applyBorder="1" applyAlignment="1">
      <alignment horizontal="center" vertical="top" wrapText="1"/>
    </xf>
    <xf numFmtId="0" fontId="19" fillId="0" borderId="11" xfId="0" applyFont="1" applyBorder="1" applyAlignment="1">
      <alignment vertical="top" wrapText="1"/>
    </xf>
    <xf numFmtId="0" fontId="19" fillId="33" borderId="11" xfId="0" applyFont="1" applyFill="1" applyBorder="1" applyAlignment="1">
      <alignment horizontal="center" vertical="top" wrapText="1"/>
    </xf>
    <xf numFmtId="0" fontId="19" fillId="33" borderId="11" xfId="0" applyFont="1" applyFill="1" applyBorder="1" applyAlignment="1">
      <alignment vertical="top" wrapText="1"/>
    </xf>
    <xf numFmtId="0" fontId="19" fillId="34" borderId="11" xfId="0" applyFont="1" applyFill="1" applyBorder="1" applyAlignment="1">
      <alignment horizontal="center" vertical="top" wrapText="1"/>
    </xf>
    <xf numFmtId="0" fontId="19" fillId="34" borderId="11" xfId="0" applyFont="1" applyFill="1" applyBorder="1" applyAlignment="1">
      <alignment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vertical="top" wrapText="1"/>
    </xf>
    <xf numFmtId="0" fontId="19" fillId="33" borderId="14" xfId="0" applyFont="1" applyFill="1" applyBorder="1" applyAlignment="1">
      <alignment horizontal="center" vertical="top" wrapText="1"/>
    </xf>
    <xf numFmtId="0" fontId="19" fillId="33" borderId="14" xfId="0" applyFont="1" applyFill="1" applyBorder="1" applyAlignment="1">
      <alignment vertical="top" wrapText="1"/>
    </xf>
    <xf numFmtId="0" fontId="19" fillId="34" borderId="14" xfId="0" applyFont="1" applyFill="1" applyBorder="1" applyAlignment="1">
      <alignment horizontal="center" vertical="top" wrapText="1"/>
    </xf>
    <xf numFmtId="0" fontId="19" fillId="34" borderId="14" xfId="0" applyFont="1" applyFill="1" applyBorder="1" applyAlignment="1">
      <alignment vertical="top" wrapText="1"/>
    </xf>
    <xf numFmtId="0" fontId="19" fillId="0" borderId="17" xfId="0" applyFont="1" applyBorder="1" applyAlignment="1">
      <alignment/>
    </xf>
    <xf numFmtId="0" fontId="19" fillId="0" borderId="17" xfId="0" applyFont="1" applyBorder="1" applyAlignment="1">
      <alignment vertical="center"/>
    </xf>
    <xf numFmtId="0" fontId="19" fillId="0" borderId="22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12" xfId="0" applyFont="1" applyBorder="1" applyAlignment="1">
      <alignment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7" xfId="0" applyFont="1" applyBorder="1" applyAlignment="1">
      <alignment vertical="top" wrapText="1"/>
    </xf>
    <xf numFmtId="0" fontId="21" fillId="0" borderId="0" xfId="52" applyFont="1" applyAlignment="1">
      <alignment vertical="center"/>
      <protection/>
    </xf>
    <xf numFmtId="0" fontId="3" fillId="0" borderId="0" xfId="52" applyFont="1" applyAlignment="1">
      <alignment horizontal="center" vertical="center" wrapText="1"/>
      <protection/>
    </xf>
    <xf numFmtId="0" fontId="9" fillId="0" borderId="0" xfId="52" applyFont="1" applyAlignment="1">
      <alignment horizontal="right" vertical="center"/>
      <protection/>
    </xf>
    <xf numFmtId="0" fontId="0" fillId="0" borderId="0" xfId="52" applyAlignment="1">
      <alignment vertical="center"/>
      <protection/>
    </xf>
    <xf numFmtId="0" fontId="0" fillId="0" borderId="0" xfId="52" applyFont="1" applyAlignment="1">
      <alignment vertical="center"/>
      <protection/>
    </xf>
    <xf numFmtId="0" fontId="9" fillId="0" borderId="10" xfId="52" applyFont="1" applyBorder="1" applyAlignment="1">
      <alignment horizontal="center" vertical="center"/>
      <protection/>
    </xf>
    <xf numFmtId="0" fontId="9" fillId="0" borderId="0" xfId="52" applyFont="1" applyAlignment="1">
      <alignment vertical="center"/>
      <protection/>
    </xf>
    <xf numFmtId="0" fontId="22" fillId="0" borderId="15" xfId="52" applyFont="1" applyBorder="1" applyAlignment="1">
      <alignment horizontal="center" vertical="center"/>
      <protection/>
    </xf>
    <xf numFmtId="49" fontId="22" fillId="0" borderId="15" xfId="52" applyNumberFormat="1" applyFont="1" applyBorder="1" applyAlignment="1">
      <alignment horizontal="center" vertical="center"/>
      <protection/>
    </xf>
    <xf numFmtId="49" fontId="22" fillId="0" borderId="24" xfId="52" applyNumberFormat="1" applyFont="1" applyBorder="1" applyAlignment="1">
      <alignment horizontal="center" vertical="center"/>
      <protection/>
    </xf>
    <xf numFmtId="0" fontId="22" fillId="0" borderId="13" xfId="52" applyFont="1" applyBorder="1" applyAlignment="1">
      <alignment vertical="center" wrapText="1"/>
      <protection/>
    </xf>
    <xf numFmtId="3" fontId="22" fillId="0" borderId="15" xfId="52" applyNumberFormat="1" applyFont="1" applyBorder="1" applyAlignment="1">
      <alignment horizontal="right" vertical="center"/>
      <protection/>
    </xf>
    <xf numFmtId="3" fontId="22" fillId="0" borderId="20" xfId="52" applyNumberFormat="1" applyFont="1" applyBorder="1" applyAlignment="1">
      <alignment horizontal="right" vertical="center"/>
      <protection/>
    </xf>
    <xf numFmtId="0" fontId="19" fillId="0" borderId="15" xfId="52" applyFont="1" applyBorder="1" applyAlignment="1">
      <alignment horizontal="center" vertical="center"/>
      <protection/>
    </xf>
    <xf numFmtId="0" fontId="8" fillId="0" borderId="0" xfId="52" applyFont="1" applyFill="1" applyBorder="1" applyAlignment="1">
      <alignment vertical="center"/>
      <protection/>
    </xf>
    <xf numFmtId="0" fontId="8" fillId="0" borderId="0" xfId="52" applyFont="1" applyBorder="1" applyAlignment="1">
      <alignment vertical="center"/>
      <protection/>
    </xf>
    <xf numFmtId="0" fontId="8" fillId="0" borderId="0" xfId="52" applyFont="1" applyAlignment="1">
      <alignment vertical="center"/>
      <protection/>
    </xf>
    <xf numFmtId="0" fontId="22" fillId="0" borderId="11" xfId="52" applyFont="1" applyBorder="1" applyAlignment="1">
      <alignment vertical="center" wrapText="1"/>
      <protection/>
    </xf>
    <xf numFmtId="3" fontId="22" fillId="0" borderId="15" xfId="52" applyNumberFormat="1" applyFont="1" applyBorder="1" applyAlignment="1">
      <alignment vertical="center"/>
      <protection/>
    </xf>
    <xf numFmtId="3" fontId="22" fillId="0" borderId="20" xfId="52" applyNumberFormat="1" applyFont="1" applyBorder="1" applyAlignment="1">
      <alignment vertical="center"/>
      <protection/>
    </xf>
    <xf numFmtId="3" fontId="22" fillId="0" borderId="15" xfId="52" applyNumberFormat="1" applyFont="1" applyBorder="1" applyAlignment="1">
      <alignment vertical="center" wrapText="1"/>
      <protection/>
    </xf>
    <xf numFmtId="0" fontId="19" fillId="0" borderId="15" xfId="52" applyFont="1" applyFill="1" applyBorder="1" applyAlignment="1">
      <alignment horizontal="center" vertical="center"/>
      <protection/>
    </xf>
    <xf numFmtId="0" fontId="0" fillId="0" borderId="39" xfId="52" applyBorder="1" applyAlignment="1">
      <alignment vertical="center"/>
      <protection/>
    </xf>
    <xf numFmtId="0" fontId="0" fillId="0" borderId="0" xfId="52" applyAlignment="1">
      <alignment horizontal="center" vertical="center"/>
      <protection/>
    </xf>
    <xf numFmtId="3" fontId="22" fillId="0" borderId="28" xfId="52" applyNumberFormat="1" applyFont="1" applyBorder="1" applyAlignment="1">
      <alignment vertical="center"/>
      <protection/>
    </xf>
    <xf numFmtId="0" fontId="22" fillId="0" borderId="11" xfId="52" applyFont="1" applyBorder="1" applyAlignment="1">
      <alignment horizontal="center" vertical="center"/>
      <protection/>
    </xf>
    <xf numFmtId="49" fontId="22" fillId="0" borderId="11" xfId="52" applyNumberFormat="1" applyFont="1" applyBorder="1" applyAlignment="1">
      <alignment horizontal="center" vertical="center"/>
      <protection/>
    </xf>
    <xf numFmtId="3" fontId="22" fillId="0" borderId="11" xfId="52" applyNumberFormat="1" applyFont="1" applyBorder="1" applyAlignment="1">
      <alignment vertical="center"/>
      <protection/>
    </xf>
    <xf numFmtId="3" fontId="22" fillId="0" borderId="21" xfId="52" applyNumberFormat="1" applyFont="1" applyBorder="1" applyAlignment="1">
      <alignment vertical="center"/>
      <protection/>
    </xf>
    <xf numFmtId="3" fontId="22" fillId="0" borderId="11" xfId="52" applyNumberFormat="1" applyFont="1" applyBorder="1" applyAlignment="1">
      <alignment horizontal="center" vertical="center" wrapText="1"/>
      <protection/>
    </xf>
    <xf numFmtId="3" fontId="22" fillId="0" borderId="22" xfId="52" applyNumberFormat="1" applyFont="1" applyBorder="1" applyAlignment="1">
      <alignment vertical="center"/>
      <protection/>
    </xf>
    <xf numFmtId="3" fontId="19" fillId="0" borderId="11" xfId="52" applyNumberFormat="1" applyFont="1" applyBorder="1" applyAlignment="1">
      <alignment horizontal="center" vertical="center"/>
      <protection/>
    </xf>
    <xf numFmtId="3" fontId="19" fillId="0" borderId="0" xfId="52" applyNumberFormat="1" applyFont="1" applyBorder="1" applyAlignment="1">
      <alignment vertical="center"/>
      <protection/>
    </xf>
    <xf numFmtId="3" fontId="19" fillId="0" borderId="0" xfId="52" applyNumberFormat="1" applyFont="1" applyBorder="1" applyAlignment="1">
      <alignment horizontal="center" vertical="center"/>
      <protection/>
    </xf>
    <xf numFmtId="3" fontId="22" fillId="0" borderId="11" xfId="52" applyNumberFormat="1" applyFont="1" applyBorder="1" applyAlignment="1">
      <alignment horizontal="right" vertical="center" wrapText="1"/>
      <protection/>
    </xf>
    <xf numFmtId="3" fontId="22" fillId="0" borderId="29" xfId="52" applyNumberFormat="1" applyFont="1" applyBorder="1" applyAlignment="1">
      <alignment vertical="center"/>
      <protection/>
    </xf>
    <xf numFmtId="3" fontId="19" fillId="0" borderId="15" xfId="52" applyNumberFormat="1" applyFont="1" applyBorder="1" applyAlignment="1">
      <alignment horizontal="center" vertical="center"/>
      <protection/>
    </xf>
    <xf numFmtId="3" fontId="19" fillId="0" borderId="11" xfId="52" applyNumberFormat="1" applyFont="1" applyBorder="1" applyAlignment="1">
      <alignment horizontal="center" vertical="center" wrapText="1"/>
      <protection/>
    </xf>
    <xf numFmtId="3" fontId="19" fillId="0" borderId="15" xfId="52" applyNumberFormat="1" applyFont="1" applyBorder="1" applyAlignment="1">
      <alignment horizontal="center" vertical="center" wrapText="1"/>
      <protection/>
    </xf>
    <xf numFmtId="3" fontId="22" fillId="0" borderId="11" xfId="52" applyNumberFormat="1" applyFont="1" applyBorder="1" applyAlignment="1">
      <alignment horizontal="right" vertical="center"/>
      <protection/>
    </xf>
    <xf numFmtId="3" fontId="22" fillId="0" borderId="15" xfId="52" applyNumberFormat="1" applyFont="1" applyBorder="1" applyAlignment="1">
      <alignment horizontal="right" vertical="center" wrapText="1"/>
      <protection/>
    </xf>
    <xf numFmtId="3" fontId="19" fillId="0" borderId="11" xfId="52" applyNumberFormat="1" applyFont="1" applyBorder="1" applyAlignment="1">
      <alignment vertical="center"/>
      <protection/>
    </xf>
    <xf numFmtId="3" fontId="22" fillId="0" borderId="11" xfId="52" applyNumberFormat="1" applyFont="1" applyBorder="1" applyAlignment="1">
      <alignment vertical="center" wrapText="1"/>
      <protection/>
    </xf>
    <xf numFmtId="0" fontId="19" fillId="0" borderId="11" xfId="52" applyFont="1" applyBorder="1" applyAlignment="1">
      <alignment horizontal="center" vertical="center"/>
      <protection/>
    </xf>
    <xf numFmtId="0" fontId="23" fillId="0" borderId="39" xfId="52" applyFont="1" applyBorder="1" applyAlignment="1">
      <alignment vertical="center"/>
      <protection/>
    </xf>
    <xf numFmtId="0" fontId="23" fillId="0" borderId="0" xfId="52" applyFont="1" applyAlignment="1">
      <alignment horizontal="center" vertical="center"/>
      <protection/>
    </xf>
    <xf numFmtId="0" fontId="23" fillId="0" borderId="0" xfId="52" applyFont="1" applyAlignment="1">
      <alignment vertical="center"/>
      <protection/>
    </xf>
    <xf numFmtId="3" fontId="22" fillId="0" borderId="0" xfId="52" applyNumberFormat="1" applyFont="1" applyBorder="1" applyAlignment="1">
      <alignment vertical="center"/>
      <protection/>
    </xf>
    <xf numFmtId="0" fontId="19" fillId="0" borderId="17" xfId="52" applyFont="1" applyBorder="1" applyAlignment="1">
      <alignment horizontal="center" vertical="center"/>
      <protection/>
    </xf>
    <xf numFmtId="0" fontId="22" fillId="0" borderId="14" xfId="52" applyFont="1" applyBorder="1" applyAlignment="1">
      <alignment horizontal="center" vertical="center"/>
      <protection/>
    </xf>
    <xf numFmtId="0" fontId="22" fillId="0" borderId="14" xfId="52" applyFont="1" applyBorder="1" applyAlignment="1">
      <alignment vertical="center" wrapText="1"/>
      <protection/>
    </xf>
    <xf numFmtId="3" fontId="22" fillId="0" borderId="14" xfId="52" applyNumberFormat="1" applyFont="1" applyBorder="1" applyAlignment="1">
      <alignment horizontal="right" vertical="center"/>
      <protection/>
    </xf>
    <xf numFmtId="3" fontId="22" fillId="0" borderId="14" xfId="52" applyNumberFormat="1" applyFont="1" applyBorder="1" applyAlignment="1">
      <alignment vertical="center"/>
      <protection/>
    </xf>
    <xf numFmtId="3" fontId="22" fillId="0" borderId="16" xfId="52" applyNumberFormat="1" applyFont="1" applyBorder="1" applyAlignment="1">
      <alignment vertical="center"/>
      <protection/>
    </xf>
    <xf numFmtId="3" fontId="22" fillId="0" borderId="17" xfId="52" applyNumberFormat="1" applyFont="1" applyBorder="1" applyAlignment="1">
      <alignment vertical="center" wrapText="1"/>
      <protection/>
    </xf>
    <xf numFmtId="3" fontId="19" fillId="0" borderId="14" xfId="52" applyNumberFormat="1" applyFont="1" applyBorder="1" applyAlignment="1">
      <alignment vertical="center"/>
      <protection/>
    </xf>
    <xf numFmtId="3" fontId="19" fillId="0" borderId="14" xfId="52" applyNumberFormat="1" applyFont="1" applyBorder="1" applyAlignment="1">
      <alignment horizontal="center" vertical="center"/>
      <protection/>
    </xf>
    <xf numFmtId="0" fontId="22" fillId="0" borderId="17" xfId="52" applyFont="1" applyBorder="1" applyAlignment="1">
      <alignment horizontal="center" vertical="center"/>
      <protection/>
    </xf>
    <xf numFmtId="0" fontId="22" fillId="0" borderId="0" xfId="52" applyFont="1" applyAlignment="1">
      <alignment vertical="center" wrapText="1"/>
      <protection/>
    </xf>
    <xf numFmtId="3" fontId="22" fillId="0" borderId="17" xfId="52" applyNumberFormat="1" applyFont="1" applyBorder="1" applyAlignment="1">
      <alignment horizontal="right" vertical="center"/>
      <protection/>
    </xf>
    <xf numFmtId="3" fontId="22" fillId="0" borderId="17" xfId="52" applyNumberFormat="1" applyFont="1" applyBorder="1" applyAlignment="1">
      <alignment vertical="center"/>
      <protection/>
    </xf>
    <xf numFmtId="3" fontId="22" fillId="0" borderId="39" xfId="52" applyNumberFormat="1" applyFont="1" applyBorder="1" applyAlignment="1">
      <alignment vertical="center"/>
      <protection/>
    </xf>
    <xf numFmtId="3" fontId="22" fillId="0" borderId="18" xfId="52" applyNumberFormat="1" applyFont="1" applyBorder="1" applyAlignment="1">
      <alignment vertical="center" wrapText="1"/>
      <protection/>
    </xf>
    <xf numFmtId="0" fontId="22" fillId="0" borderId="15" xfId="52" applyFont="1" applyBorder="1" applyAlignment="1">
      <alignment vertical="center" wrapText="1"/>
      <protection/>
    </xf>
    <xf numFmtId="3" fontId="22" fillId="0" borderId="18" xfId="52" applyNumberFormat="1" applyFont="1" applyBorder="1" applyAlignment="1">
      <alignment vertical="center"/>
      <protection/>
    </xf>
    <xf numFmtId="49" fontId="22" fillId="0" borderId="17" xfId="52" applyNumberFormat="1" applyFont="1" applyBorder="1" applyAlignment="1">
      <alignment horizontal="center" vertical="center"/>
      <protection/>
    </xf>
    <xf numFmtId="49" fontId="22" fillId="0" borderId="31" xfId="52" applyNumberFormat="1" applyFont="1" applyBorder="1" applyAlignment="1">
      <alignment horizontal="center" vertical="center"/>
      <protection/>
    </xf>
    <xf numFmtId="0" fontId="22" fillId="0" borderId="23" xfId="52" applyFont="1" applyBorder="1" applyAlignment="1">
      <alignment vertical="center" wrapText="1"/>
      <protection/>
    </xf>
    <xf numFmtId="3" fontId="22" fillId="0" borderId="39" xfId="52" applyNumberFormat="1" applyFont="1" applyBorder="1" applyAlignment="1">
      <alignment horizontal="right" vertical="center"/>
      <protection/>
    </xf>
    <xf numFmtId="49" fontId="22" fillId="0" borderId="22" xfId="52" applyNumberFormat="1" applyFont="1" applyBorder="1" applyAlignment="1">
      <alignment horizontal="center" vertical="center"/>
      <protection/>
    </xf>
    <xf numFmtId="3" fontId="22" fillId="0" borderId="21" xfId="52" applyNumberFormat="1" applyFont="1" applyBorder="1" applyAlignment="1">
      <alignment horizontal="right" vertical="center"/>
      <protection/>
    </xf>
    <xf numFmtId="3" fontId="22" fillId="0" borderId="28" xfId="52" applyNumberFormat="1" applyFont="1" applyBorder="1" applyAlignment="1">
      <alignment horizontal="right" vertical="center"/>
      <protection/>
    </xf>
    <xf numFmtId="0" fontId="22" fillId="0" borderId="39" xfId="52" applyFont="1" applyBorder="1" applyAlignment="1">
      <alignment horizontal="center" vertical="center"/>
      <protection/>
    </xf>
    <xf numFmtId="0" fontId="22" fillId="0" borderId="17" xfId="52" applyFont="1" applyBorder="1" applyAlignment="1">
      <alignment vertical="center" wrapText="1"/>
      <protection/>
    </xf>
    <xf numFmtId="3" fontId="22" fillId="0" borderId="0" xfId="52" applyNumberFormat="1" applyFont="1" applyBorder="1" applyAlignment="1">
      <alignment horizontal="right" vertical="center"/>
      <protection/>
    </xf>
    <xf numFmtId="0" fontId="22" fillId="0" borderId="40" xfId="52" applyFont="1" applyBorder="1" applyAlignment="1">
      <alignment vertical="center" wrapText="1"/>
      <protection/>
    </xf>
    <xf numFmtId="0" fontId="22" fillId="0" borderId="18" xfId="52" applyFont="1" applyBorder="1" applyAlignment="1">
      <alignment horizontal="center" vertical="center"/>
      <protection/>
    </xf>
    <xf numFmtId="0" fontId="22" fillId="0" borderId="12" xfId="52" applyFont="1" applyBorder="1" applyAlignment="1">
      <alignment vertical="center" wrapText="1"/>
      <protection/>
    </xf>
    <xf numFmtId="3" fontId="24" fillId="0" borderId="10" xfId="52" applyNumberFormat="1" applyFont="1" applyBorder="1" applyAlignment="1">
      <alignment vertical="center"/>
      <protection/>
    </xf>
    <xf numFmtId="3" fontId="20" fillId="0" borderId="10" xfId="52" applyNumberFormat="1" applyFont="1" applyBorder="1" applyAlignment="1">
      <alignment horizontal="center" vertical="center"/>
      <protection/>
    </xf>
    <xf numFmtId="0" fontId="12" fillId="0" borderId="0" xfId="52" applyFont="1" applyAlignment="1">
      <alignment vertical="center"/>
      <protection/>
    </xf>
    <xf numFmtId="3" fontId="19" fillId="0" borderId="13" xfId="0" applyNumberFormat="1" applyFont="1" applyBorder="1" applyAlignment="1">
      <alignment vertical="center" wrapText="1"/>
    </xf>
    <xf numFmtId="3" fontId="19" fillId="0" borderId="15" xfId="0" applyNumberFormat="1" applyFont="1" applyBorder="1" applyAlignment="1">
      <alignment vertical="center" wrapText="1"/>
    </xf>
    <xf numFmtId="3" fontId="19" fillId="0" borderId="11" xfId="0" applyNumberFormat="1" applyFont="1" applyBorder="1" applyAlignment="1">
      <alignment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vertical="center"/>
    </xf>
    <xf numFmtId="3" fontId="19" fillId="0" borderId="14" xfId="0" applyNumberFormat="1" applyFont="1" applyBorder="1" applyAlignment="1">
      <alignment vertical="center" wrapText="1"/>
    </xf>
    <xf numFmtId="0" fontId="19" fillId="0" borderId="25" xfId="0" applyFont="1" applyBorder="1" applyAlignment="1">
      <alignment vertical="center"/>
    </xf>
    <xf numFmtId="0" fontId="19" fillId="0" borderId="32" xfId="0" applyFont="1" applyBorder="1" applyAlignment="1">
      <alignment vertical="center"/>
    </xf>
    <xf numFmtId="0" fontId="19" fillId="0" borderId="35" xfId="0" applyFont="1" applyBorder="1" applyAlignment="1">
      <alignment vertical="center"/>
    </xf>
    <xf numFmtId="0" fontId="19" fillId="0" borderId="24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19" fillId="0" borderId="38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49" fontId="19" fillId="0" borderId="10" xfId="0" applyNumberFormat="1" applyFont="1" applyBorder="1" applyAlignment="1">
      <alignment horizontal="center" vertical="center"/>
    </xf>
    <xf numFmtId="49" fontId="16" fillId="0" borderId="17" xfId="0" applyNumberFormat="1" applyFont="1" applyBorder="1" applyAlignment="1">
      <alignment horizontal="center" vertical="top"/>
    </xf>
    <xf numFmtId="3" fontId="16" fillId="0" borderId="22" xfId="0" applyNumberFormat="1" applyFont="1" applyBorder="1" applyAlignment="1">
      <alignment vertical="center"/>
    </xf>
    <xf numFmtId="3" fontId="16" fillId="0" borderId="21" xfId="0" applyNumberFormat="1" applyFont="1" applyBorder="1" applyAlignment="1">
      <alignment vertical="center"/>
    </xf>
    <xf numFmtId="0" fontId="16" fillId="0" borderId="0" xfId="0" applyFont="1" applyBorder="1" applyAlignment="1">
      <alignment/>
    </xf>
    <xf numFmtId="0" fontId="16" fillId="0" borderId="29" xfId="0" applyFont="1" applyBorder="1" applyAlignment="1">
      <alignment horizontal="left" vertical="center" wrapText="1"/>
    </xf>
    <xf numFmtId="3" fontId="16" fillId="0" borderId="41" xfId="0" applyNumberFormat="1" applyFont="1" applyBorder="1" applyAlignment="1">
      <alignment vertical="center"/>
    </xf>
    <xf numFmtId="3" fontId="16" fillId="0" borderId="31" xfId="0" applyNumberFormat="1" applyFont="1" applyBorder="1" applyAlignment="1">
      <alignment vertical="center"/>
    </xf>
    <xf numFmtId="3" fontId="16" fillId="0" borderId="30" xfId="0" applyNumberFormat="1" applyFont="1" applyBorder="1" applyAlignment="1">
      <alignment vertical="center"/>
    </xf>
    <xf numFmtId="49" fontId="16" fillId="33" borderId="16" xfId="0" applyNumberFormat="1" applyFont="1" applyFill="1" applyBorder="1" applyAlignment="1">
      <alignment horizontal="center" vertical="top"/>
    </xf>
    <xf numFmtId="0" fontId="16" fillId="33" borderId="40" xfId="0" applyFont="1" applyFill="1" applyBorder="1" applyAlignment="1">
      <alignment horizontal="left" vertical="center" wrapText="1"/>
    </xf>
    <xf numFmtId="3" fontId="16" fillId="33" borderId="41" xfId="0" applyNumberFormat="1" applyFont="1" applyFill="1" applyBorder="1" applyAlignment="1">
      <alignment vertical="center"/>
    </xf>
    <xf numFmtId="0" fontId="16" fillId="34" borderId="21" xfId="0" applyFont="1" applyFill="1" applyBorder="1" applyAlignment="1">
      <alignment horizontal="left" vertical="center" wrapText="1"/>
    </xf>
    <xf numFmtId="3" fontId="16" fillId="34" borderId="11" xfId="0" applyNumberFormat="1" applyFont="1" applyFill="1" applyBorder="1" applyAlignment="1">
      <alignment horizontal="right" vertical="center" wrapText="1"/>
    </xf>
    <xf numFmtId="3" fontId="16" fillId="34" borderId="29" xfId="0" applyNumberFormat="1" applyFont="1" applyFill="1" applyBorder="1" applyAlignment="1">
      <alignment horizontal="right" vertical="center" wrapText="1"/>
    </xf>
    <xf numFmtId="3" fontId="16" fillId="34" borderId="11" xfId="0" applyNumberFormat="1" applyFont="1" applyFill="1" applyBorder="1" applyAlignment="1">
      <alignment vertical="center" wrapText="1"/>
    </xf>
    <xf numFmtId="0" fontId="16" fillId="34" borderId="11" xfId="0" applyFont="1" applyFill="1" applyBorder="1" applyAlignment="1">
      <alignment vertical="center" wrapText="1"/>
    </xf>
    <xf numFmtId="0" fontId="16" fillId="34" borderId="22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vertical="center" wrapText="1"/>
    </xf>
    <xf numFmtId="3" fontId="16" fillId="0" borderId="10" xfId="0" applyNumberFormat="1" applyFont="1" applyBorder="1" applyAlignment="1">
      <alignment vertical="center"/>
    </xf>
    <xf numFmtId="4" fontId="16" fillId="0" borderId="10" xfId="0" applyNumberFormat="1" applyFont="1" applyBorder="1" applyAlignment="1">
      <alignment horizontal="right" vertical="center" wrapText="1"/>
    </xf>
    <xf numFmtId="4" fontId="16" fillId="0" borderId="25" xfId="0" applyNumberFormat="1" applyFont="1" applyBorder="1" applyAlignment="1">
      <alignment horizontal="right" vertical="center" wrapText="1"/>
    </xf>
    <xf numFmtId="4" fontId="16" fillId="0" borderId="10" xfId="0" applyNumberFormat="1" applyFont="1" applyBorder="1" applyAlignment="1">
      <alignment vertical="center"/>
    </xf>
    <xf numFmtId="4" fontId="16" fillId="0" borderId="10" xfId="55" applyNumberFormat="1" applyFont="1" applyBorder="1" applyAlignment="1">
      <alignment horizontal="right" vertical="center" wrapText="1"/>
    </xf>
    <xf numFmtId="4" fontId="16" fillId="0" borderId="25" xfId="55" applyNumberFormat="1" applyFont="1" applyBorder="1" applyAlignment="1">
      <alignment horizontal="right" vertical="center" wrapText="1"/>
    </xf>
    <xf numFmtId="0" fontId="28" fillId="0" borderId="0" xfId="0" applyFont="1" applyAlignment="1">
      <alignment horizontal="center" vertical="center" wrapText="1"/>
    </xf>
    <xf numFmtId="3" fontId="16" fillId="0" borderId="10" xfId="55" applyNumberFormat="1" applyFont="1" applyBorder="1" applyAlignment="1">
      <alignment horizontal="right" vertical="center" wrapText="1"/>
    </xf>
    <xf numFmtId="3" fontId="16" fillId="0" borderId="25" xfId="55" applyNumberFormat="1" applyFont="1" applyBorder="1" applyAlignment="1">
      <alignment horizontal="right" vertical="center" wrapText="1"/>
    </xf>
    <xf numFmtId="4" fontId="16" fillId="0" borderId="25" xfId="55" applyNumberFormat="1" applyFont="1" applyBorder="1" applyAlignment="1">
      <alignment horizontal="center" vertical="center" wrapText="1"/>
    </xf>
    <xf numFmtId="4" fontId="16" fillId="0" borderId="10" xfId="55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26" fillId="0" borderId="0" xfId="0" applyNumberFormat="1" applyFont="1" applyAlignment="1">
      <alignment vertical="center"/>
    </xf>
    <xf numFmtId="4" fontId="16" fillId="0" borderId="10" xfId="0" applyNumberFormat="1" applyFont="1" applyBorder="1" applyAlignment="1">
      <alignment horizontal="center" vertical="center" wrapText="1"/>
    </xf>
    <xf numFmtId="49" fontId="17" fillId="34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/>
    </xf>
    <xf numFmtId="3" fontId="26" fillId="0" borderId="10" xfId="0" applyNumberFormat="1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 wrapText="1"/>
    </xf>
    <xf numFmtId="4" fontId="16" fillId="0" borderId="25" xfId="0" applyNumberFormat="1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/>
    </xf>
    <xf numFmtId="0" fontId="16" fillId="0" borderId="40" xfId="0" applyFont="1" applyBorder="1" applyAlignment="1">
      <alignment horizontal="left" vertical="center" wrapText="1"/>
    </xf>
    <xf numFmtId="3" fontId="16" fillId="33" borderId="43" xfId="0" applyNumberFormat="1" applyFont="1" applyFill="1" applyBorder="1" applyAlignment="1">
      <alignment vertical="center"/>
    </xf>
    <xf numFmtId="3" fontId="16" fillId="33" borderId="11" xfId="0" applyNumberFormat="1" applyFont="1" applyFill="1" applyBorder="1" applyAlignment="1">
      <alignment horizontal="right" vertical="center"/>
    </xf>
    <xf numFmtId="0" fontId="20" fillId="33" borderId="10" xfId="0" applyFont="1" applyFill="1" applyBorder="1" applyAlignment="1">
      <alignment horizontal="center" wrapText="1"/>
    </xf>
    <xf numFmtId="3" fontId="19" fillId="0" borderId="43" xfId="0" applyNumberFormat="1" applyFont="1" applyBorder="1" applyAlignment="1">
      <alignment vertical="top" wrapText="1"/>
    </xf>
    <xf numFmtId="0" fontId="29" fillId="0" borderId="0" xfId="0" applyFont="1" applyAlignment="1">
      <alignment horizontal="center" vertical="center"/>
    </xf>
    <xf numFmtId="3" fontId="20" fillId="0" borderId="23" xfId="0" applyNumberFormat="1" applyFont="1" applyBorder="1" applyAlignment="1">
      <alignment horizontal="right" vertical="center"/>
    </xf>
    <xf numFmtId="3" fontId="20" fillId="0" borderId="10" xfId="0" applyNumberFormat="1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3" fontId="16" fillId="34" borderId="27" xfId="0" applyNumberFormat="1" applyFont="1" applyFill="1" applyBorder="1" applyAlignment="1">
      <alignment vertical="center"/>
    </xf>
    <xf numFmtId="3" fontId="16" fillId="34" borderId="30" xfId="0" applyNumberFormat="1" applyFont="1" applyFill="1" applyBorder="1" applyAlignment="1">
      <alignment vertical="center"/>
    </xf>
    <xf numFmtId="0" fontId="16" fillId="34" borderId="0" xfId="0" applyFont="1" applyFill="1" applyAlignment="1">
      <alignment/>
    </xf>
    <xf numFmtId="0" fontId="32" fillId="34" borderId="10" xfId="0" applyFont="1" applyFill="1" applyBorder="1" applyAlignment="1">
      <alignment horizontal="center" vertical="center"/>
    </xf>
    <xf numFmtId="0" fontId="33" fillId="34" borderId="0" xfId="0" applyFont="1" applyFill="1" applyAlignment="1">
      <alignment horizontal="center" vertical="center"/>
    </xf>
    <xf numFmtId="0" fontId="33" fillId="34" borderId="0" xfId="0" applyFont="1" applyFill="1" applyAlignment="1">
      <alignment vertical="center"/>
    </xf>
    <xf numFmtId="49" fontId="16" fillId="0" borderId="39" xfId="0" applyNumberFormat="1" applyFont="1" applyBorder="1" applyAlignment="1">
      <alignment horizontal="center" vertical="top"/>
    </xf>
    <xf numFmtId="0" fontId="16" fillId="0" borderId="3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49" fontId="16" fillId="0" borderId="10" xfId="0" applyNumberFormat="1" applyFont="1" applyBorder="1" applyAlignment="1">
      <alignment horizontal="center" vertical="top"/>
    </xf>
    <xf numFmtId="0" fontId="16" fillId="0" borderId="10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/>
    </xf>
    <xf numFmtId="0" fontId="20" fillId="33" borderId="23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  <xf numFmtId="0" fontId="20" fillId="33" borderId="25" xfId="0" applyFont="1" applyFill="1" applyBorder="1" applyAlignment="1">
      <alignment horizontal="center" vertical="center"/>
    </xf>
    <xf numFmtId="0" fontId="20" fillId="33" borderId="32" xfId="0" applyFont="1" applyFill="1" applyBorder="1" applyAlignment="1">
      <alignment horizontal="center" vertical="center"/>
    </xf>
    <xf numFmtId="0" fontId="20" fillId="33" borderId="35" xfId="0" applyFont="1" applyFill="1" applyBorder="1" applyAlignment="1">
      <alignment horizontal="center" vertical="center"/>
    </xf>
    <xf numFmtId="0" fontId="20" fillId="33" borderId="38" xfId="0" applyFont="1" applyFill="1" applyBorder="1" applyAlignment="1">
      <alignment horizontal="center" vertical="center"/>
    </xf>
    <xf numFmtId="0" fontId="20" fillId="33" borderId="33" xfId="0" applyFont="1" applyFill="1" applyBorder="1" applyAlignment="1">
      <alignment horizontal="center" vertical="center"/>
    </xf>
    <xf numFmtId="0" fontId="20" fillId="33" borderId="36" xfId="0" applyFont="1" applyFill="1" applyBorder="1" applyAlignment="1">
      <alignment horizontal="center" vertical="center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17" fillId="33" borderId="44" xfId="0" applyFont="1" applyFill="1" applyBorder="1" applyAlignment="1">
      <alignment horizontal="center" vertical="center" wrapText="1"/>
    </xf>
    <xf numFmtId="0" fontId="17" fillId="33" borderId="31" xfId="0" applyFont="1" applyFill="1" applyBorder="1" applyAlignment="1">
      <alignment horizontal="center" vertical="center" wrapText="1"/>
    </xf>
    <xf numFmtId="0" fontId="17" fillId="33" borderId="36" xfId="0" applyFont="1" applyFill="1" applyBorder="1" applyAlignment="1">
      <alignment horizontal="center" vertical="center" wrapText="1"/>
    </xf>
    <xf numFmtId="0" fontId="17" fillId="33" borderId="23" xfId="0" applyFont="1" applyFill="1" applyBorder="1" applyAlignment="1">
      <alignment horizontal="center" vertical="center" wrapText="1"/>
    </xf>
    <xf numFmtId="0" fontId="17" fillId="33" borderId="17" xfId="0" applyFont="1" applyFill="1" applyBorder="1" applyAlignment="1">
      <alignment horizontal="center" vertical="center" wrapText="1"/>
    </xf>
    <xf numFmtId="0" fontId="17" fillId="33" borderId="18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 vertical="center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25" xfId="0" applyFont="1" applyFill="1" applyBorder="1" applyAlignment="1">
      <alignment horizontal="center" vertical="center" wrapText="1"/>
    </xf>
    <xf numFmtId="0" fontId="17" fillId="33" borderId="35" xfId="0" applyFont="1" applyFill="1" applyBorder="1" applyAlignment="1">
      <alignment horizontal="center" vertical="center" wrapText="1"/>
    </xf>
    <xf numFmtId="0" fontId="17" fillId="33" borderId="32" xfId="0" applyFont="1" applyFill="1" applyBorder="1" applyAlignment="1">
      <alignment horizontal="center" vertical="center" wrapText="1"/>
    </xf>
    <xf numFmtId="0" fontId="22" fillId="0" borderId="0" xfId="52" applyFont="1" applyAlignment="1">
      <alignment horizontal="left" vertical="center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24" fillId="0" borderId="10" xfId="52" applyFont="1" applyBorder="1" applyAlignment="1">
      <alignment horizontal="left" vertical="center"/>
      <protection/>
    </xf>
    <xf numFmtId="0" fontId="4" fillId="33" borderId="23" xfId="52" applyFont="1" applyFill="1" applyBorder="1" applyAlignment="1">
      <alignment horizontal="center" vertical="center" wrapText="1"/>
      <protection/>
    </xf>
    <xf numFmtId="0" fontId="4" fillId="33" borderId="17" xfId="52" applyFont="1" applyFill="1" applyBorder="1" applyAlignment="1">
      <alignment horizontal="center" vertical="center" wrapText="1"/>
      <protection/>
    </xf>
    <xf numFmtId="0" fontId="4" fillId="33" borderId="18" xfId="52" applyFont="1" applyFill="1" applyBorder="1" applyAlignment="1">
      <alignment horizontal="center" vertical="center" wrapText="1"/>
      <protection/>
    </xf>
    <xf numFmtId="0" fontId="28" fillId="0" borderId="0" xfId="52" applyFont="1" applyAlignment="1">
      <alignment horizontal="center" vertical="center" wrapText="1"/>
      <protection/>
    </xf>
    <xf numFmtId="0" fontId="4" fillId="33" borderId="10" xfId="52" applyFont="1" applyFill="1" applyBorder="1" applyAlignment="1">
      <alignment horizontal="center" vertical="center"/>
      <protection/>
    </xf>
    <xf numFmtId="0" fontId="4" fillId="33" borderId="25" xfId="52" applyFont="1" applyFill="1" applyBorder="1" applyAlignment="1">
      <alignment horizontal="center" vertical="center" wrapText="1"/>
      <protection/>
    </xf>
    <xf numFmtId="0" fontId="4" fillId="33" borderId="32" xfId="52" applyFont="1" applyFill="1" applyBorder="1" applyAlignment="1">
      <alignment horizontal="center" vertical="center" wrapText="1"/>
      <protection/>
    </xf>
    <xf numFmtId="0" fontId="4" fillId="33" borderId="35" xfId="52" applyFont="1" applyFill="1" applyBorder="1" applyAlignment="1">
      <alignment horizontal="center" vertical="center" wrapText="1"/>
      <protection/>
    </xf>
    <xf numFmtId="0" fontId="28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3" fontId="20" fillId="0" borderId="25" xfId="0" applyNumberFormat="1" applyFont="1" applyBorder="1" applyAlignment="1">
      <alignment horizontal="center" vertical="center"/>
    </xf>
    <xf numFmtId="3" fontId="20" fillId="0" borderId="32" xfId="0" applyNumberFormat="1" applyFont="1" applyBorder="1" applyAlignment="1">
      <alignment horizontal="center" vertical="center"/>
    </xf>
    <xf numFmtId="3" fontId="20" fillId="0" borderId="35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horizontal="left" vertical="center"/>
    </xf>
    <xf numFmtId="0" fontId="19" fillId="0" borderId="35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3" fontId="16" fillId="0" borderId="14" xfId="0" applyNumberFormat="1" applyFont="1" applyBorder="1" applyAlignment="1">
      <alignment horizontal="center" vertical="center"/>
    </xf>
    <xf numFmtId="3" fontId="16" fillId="0" borderId="17" xfId="0" applyNumberFormat="1" applyFont="1" applyBorder="1" applyAlignment="1">
      <alignment horizontal="center" vertical="center"/>
    </xf>
    <xf numFmtId="3" fontId="16" fillId="0" borderId="15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49" fontId="26" fillId="0" borderId="0" xfId="0" applyNumberFormat="1" applyFont="1" applyAlignment="1">
      <alignment horizontal="left" vertical="center"/>
    </xf>
    <xf numFmtId="0" fontId="28" fillId="0" borderId="0" xfId="0" applyFont="1" applyBorder="1" applyAlignment="1">
      <alignment vertical="center"/>
    </xf>
    <xf numFmtId="0" fontId="26" fillId="0" borderId="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23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3" fillId="33" borderId="25" xfId="0" applyFont="1" applyFill="1" applyBorder="1" applyAlignment="1">
      <alignment horizontal="center" vertical="center"/>
    </xf>
    <xf numFmtId="0" fontId="13" fillId="33" borderId="32" xfId="0" applyFont="1" applyFill="1" applyBorder="1" applyAlignment="1">
      <alignment horizontal="center" vertical="center"/>
    </xf>
    <xf numFmtId="0" fontId="13" fillId="33" borderId="35" xfId="0" applyFont="1" applyFill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49" fontId="20" fillId="0" borderId="25" xfId="0" applyNumberFormat="1" applyFont="1" applyBorder="1" applyAlignment="1">
      <alignment horizontal="center" vertical="center"/>
    </xf>
    <xf numFmtId="49" fontId="19" fillId="0" borderId="32" xfId="0" applyNumberFormat="1" applyFont="1" applyBorder="1" applyAlignment="1">
      <alignment horizontal="center" vertical="center"/>
    </xf>
    <xf numFmtId="49" fontId="19" fillId="0" borderId="35" xfId="0" applyNumberFormat="1" applyFont="1" applyBorder="1" applyAlignment="1">
      <alignment horizontal="center" vertical="center"/>
    </xf>
    <xf numFmtId="49" fontId="20" fillId="0" borderId="32" xfId="0" applyNumberFormat="1" applyFont="1" applyBorder="1" applyAlignment="1">
      <alignment horizontal="center" vertical="center"/>
    </xf>
    <xf numFmtId="49" fontId="20" fillId="0" borderId="35" xfId="0" applyNumberFormat="1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ł.uchwała zmieniająca IV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2"/>
  <sheetViews>
    <sheetView zoomScalePageLayoutView="0" workbookViewId="0" topLeftCell="A4">
      <selection activeCell="D29" sqref="D29"/>
    </sheetView>
  </sheetViews>
  <sheetFormatPr defaultColWidth="9.00390625" defaultRowHeight="12.75"/>
  <cols>
    <col min="1" max="1" width="6.625" style="41" customWidth="1"/>
    <col min="2" max="2" width="8.875" style="0" hidden="1" customWidth="1"/>
    <col min="3" max="3" width="8.375" style="53" customWidth="1"/>
    <col min="4" max="4" width="47.375" style="0" customWidth="1"/>
    <col min="5" max="5" width="13.25390625" style="0" customWidth="1"/>
    <col min="6" max="6" width="11.125" style="0" hidden="1" customWidth="1"/>
    <col min="7" max="8" width="11.125" style="0" customWidth="1"/>
    <col min="9" max="9" width="13.125" style="253" customWidth="1"/>
    <col min="10" max="10" width="12.25390625" style="0" customWidth="1"/>
    <col min="11" max="11" width="11.875" style="0" customWidth="1"/>
    <col min="12" max="12" width="11.00390625" style="0" customWidth="1"/>
    <col min="13" max="13" width="11.625" style="0" customWidth="1"/>
    <col min="14" max="14" width="12.125" style="0" customWidth="1"/>
    <col min="15" max="15" width="13.125" style="0" customWidth="1"/>
    <col min="16" max="16" width="11.125" style="0" customWidth="1"/>
    <col min="17" max="17" width="11.625" style="0" hidden="1" customWidth="1"/>
    <col min="18" max="18" width="10.875" style="0" hidden="1" customWidth="1"/>
    <col min="19" max="19" width="11.625" style="0" hidden="1" customWidth="1"/>
  </cols>
  <sheetData>
    <row r="1" spans="1:19" ht="29.25" customHeight="1">
      <c r="A1" s="551" t="s">
        <v>175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 s="551"/>
    </row>
    <row r="2" spans="2:16" ht="9" customHeight="1">
      <c r="B2" s="3"/>
      <c r="C2" s="52"/>
      <c r="D2" s="3"/>
      <c r="E2" s="3"/>
      <c r="F2" s="3"/>
      <c r="G2" s="3"/>
      <c r="H2" s="3"/>
      <c r="I2" s="252"/>
      <c r="J2" s="3"/>
      <c r="K2" s="3"/>
      <c r="L2" s="3"/>
      <c r="M2" s="3"/>
      <c r="N2" s="3"/>
      <c r="O2" s="3"/>
      <c r="P2" s="3"/>
    </row>
    <row r="3" ht="10.5" customHeight="1">
      <c r="S3" s="14" t="s">
        <v>21</v>
      </c>
    </row>
    <row r="4" ht="9.75" customHeight="1">
      <c r="S4" s="14"/>
    </row>
    <row r="5" spans="1:19" s="211" customFormat="1" ht="18" customHeight="1">
      <c r="A5" s="539" t="s">
        <v>1</v>
      </c>
      <c r="B5" s="210"/>
      <c r="C5" s="539" t="s">
        <v>3</v>
      </c>
      <c r="D5" s="539" t="s">
        <v>36</v>
      </c>
      <c r="E5" s="548" t="s">
        <v>296</v>
      </c>
      <c r="F5" s="539"/>
      <c r="G5" s="542" t="s">
        <v>180</v>
      </c>
      <c r="H5" s="543"/>
      <c r="I5" s="543"/>
      <c r="J5" s="543"/>
      <c r="K5" s="543"/>
      <c r="L5" s="543"/>
      <c r="M5" s="543"/>
      <c r="N5" s="543"/>
      <c r="O5" s="543"/>
      <c r="P5" s="544"/>
      <c r="Q5" s="538"/>
      <c r="R5" s="538"/>
      <c r="S5" s="538"/>
    </row>
    <row r="6" spans="1:19" s="211" customFormat="1" ht="18" customHeight="1">
      <c r="A6" s="540"/>
      <c r="B6" s="210"/>
      <c r="C6" s="540"/>
      <c r="D6" s="540"/>
      <c r="E6" s="549"/>
      <c r="F6" s="540"/>
      <c r="G6" s="542" t="s">
        <v>181</v>
      </c>
      <c r="H6" s="543"/>
      <c r="I6" s="543"/>
      <c r="J6" s="543"/>
      <c r="K6" s="543"/>
      <c r="L6" s="544"/>
      <c r="M6" s="542" t="s">
        <v>182</v>
      </c>
      <c r="N6" s="543"/>
      <c r="O6" s="543"/>
      <c r="P6" s="544"/>
      <c r="Q6" s="207"/>
      <c r="R6" s="207"/>
      <c r="S6" s="207"/>
    </row>
    <row r="7" spans="1:19" s="211" customFormat="1" ht="15" customHeight="1">
      <c r="A7" s="540"/>
      <c r="B7" s="213"/>
      <c r="C7" s="540"/>
      <c r="D7" s="540"/>
      <c r="E7" s="549"/>
      <c r="F7" s="540"/>
      <c r="G7" s="212" t="s">
        <v>176</v>
      </c>
      <c r="H7" s="542" t="s">
        <v>180</v>
      </c>
      <c r="I7" s="543"/>
      <c r="J7" s="543"/>
      <c r="K7" s="543"/>
      <c r="L7" s="544"/>
      <c r="M7" s="212"/>
      <c r="N7" s="545" t="s">
        <v>180</v>
      </c>
      <c r="O7" s="546"/>
      <c r="P7" s="547"/>
      <c r="Q7" s="536"/>
      <c r="R7" s="538"/>
      <c r="S7" s="538"/>
    </row>
    <row r="8" spans="1:19" s="211" customFormat="1" ht="102" customHeight="1">
      <c r="A8" s="541"/>
      <c r="B8" s="215"/>
      <c r="C8" s="541"/>
      <c r="D8" s="541"/>
      <c r="E8" s="550"/>
      <c r="F8" s="541"/>
      <c r="G8" s="214"/>
      <c r="H8" s="214" t="s">
        <v>174</v>
      </c>
      <c r="I8" s="245" t="s">
        <v>290</v>
      </c>
      <c r="J8" s="245" t="s">
        <v>291</v>
      </c>
      <c r="K8" s="245" t="s">
        <v>293</v>
      </c>
      <c r="L8" s="515" t="s">
        <v>292</v>
      </c>
      <c r="M8" s="245" t="s">
        <v>176</v>
      </c>
      <c r="N8" s="216" t="s">
        <v>177</v>
      </c>
      <c r="O8" s="216" t="s">
        <v>178</v>
      </c>
      <c r="P8" s="216" t="s">
        <v>179</v>
      </c>
      <c r="Q8" s="537"/>
      <c r="R8" s="207"/>
      <c r="S8" s="207"/>
    </row>
    <row r="9" spans="1:19" s="104" customFormat="1" ht="9" customHeight="1">
      <c r="A9" s="93">
        <v>1</v>
      </c>
      <c r="B9" s="93"/>
      <c r="C9" s="103">
        <v>2</v>
      </c>
      <c r="D9" s="93">
        <v>3</v>
      </c>
      <c r="E9" s="172">
        <v>4</v>
      </c>
      <c r="F9" s="172"/>
      <c r="G9" s="172">
        <v>5</v>
      </c>
      <c r="H9" s="172">
        <v>6</v>
      </c>
      <c r="I9" s="172">
        <v>7</v>
      </c>
      <c r="J9" s="172">
        <v>8</v>
      </c>
      <c r="K9" s="172">
        <v>9</v>
      </c>
      <c r="L9" s="172">
        <v>10</v>
      </c>
      <c r="M9" s="172">
        <v>11</v>
      </c>
      <c r="N9" s="172">
        <v>12</v>
      </c>
      <c r="O9" s="172">
        <v>13</v>
      </c>
      <c r="P9" s="172">
        <v>14</v>
      </c>
      <c r="Q9" s="172"/>
      <c r="R9" s="93"/>
      <c r="S9" s="93"/>
    </row>
    <row r="10" spans="1:19" s="43" customFormat="1" ht="39.75" customHeight="1">
      <c r="A10" s="74" t="s">
        <v>94</v>
      </c>
      <c r="B10" s="57"/>
      <c r="C10" s="58"/>
      <c r="D10" s="120" t="s">
        <v>42</v>
      </c>
      <c r="E10" s="82">
        <f aca="true" t="shared" si="0" ref="E10:P10">SUM(E11:E15)</f>
        <v>2372</v>
      </c>
      <c r="F10" s="82">
        <f>SUM(F11:F15)</f>
        <v>0</v>
      </c>
      <c r="G10" s="82">
        <f>SUM(G11:G15)</f>
        <v>1372</v>
      </c>
      <c r="H10" s="82">
        <f t="shared" si="0"/>
        <v>1372</v>
      </c>
      <c r="I10" s="254">
        <f t="shared" si="0"/>
        <v>0</v>
      </c>
      <c r="J10" s="82">
        <f t="shared" si="0"/>
        <v>0</v>
      </c>
      <c r="K10" s="82">
        <f t="shared" si="0"/>
        <v>0</v>
      </c>
      <c r="L10" s="82">
        <f t="shared" si="0"/>
        <v>0</v>
      </c>
      <c r="M10" s="82">
        <f t="shared" si="0"/>
        <v>1000</v>
      </c>
      <c r="N10" s="82">
        <f t="shared" si="0"/>
        <v>0</v>
      </c>
      <c r="O10" s="82">
        <f t="shared" si="0"/>
        <v>0</v>
      </c>
      <c r="P10" s="264">
        <f t="shared" si="0"/>
        <v>0</v>
      </c>
      <c r="Q10" s="82"/>
      <c r="R10" s="82"/>
      <c r="S10" s="82"/>
    </row>
    <row r="11" spans="1:19" s="43" customFormat="1" ht="20.25" customHeight="1" hidden="1">
      <c r="A11" s="51"/>
      <c r="B11" s="50"/>
      <c r="C11" s="66"/>
      <c r="D11" s="121"/>
      <c r="E11" s="223"/>
      <c r="F11" s="224"/>
      <c r="G11" s="223"/>
      <c r="H11" s="223"/>
      <c r="I11" s="225"/>
      <c r="J11" s="164"/>
      <c r="K11" s="164"/>
      <c r="L11" s="164"/>
      <c r="M11" s="164"/>
      <c r="N11" s="164"/>
      <c r="O11" s="164"/>
      <c r="P11" s="269"/>
      <c r="Q11" s="83"/>
      <c r="R11" s="151"/>
      <c r="S11" s="151"/>
    </row>
    <row r="12" spans="1:19" s="43" customFormat="1" ht="65.25" customHeight="1">
      <c r="A12" s="51"/>
      <c r="B12" s="50"/>
      <c r="C12" s="66" t="s">
        <v>74</v>
      </c>
      <c r="D12" s="121" t="s">
        <v>44</v>
      </c>
      <c r="E12" s="225">
        <v>1372</v>
      </c>
      <c r="F12" s="226"/>
      <c r="G12" s="225">
        <v>1372</v>
      </c>
      <c r="H12" s="225">
        <v>1372</v>
      </c>
      <c r="I12" s="275">
        <v>0</v>
      </c>
      <c r="J12" s="190">
        <v>0</v>
      </c>
      <c r="K12" s="190">
        <v>0</v>
      </c>
      <c r="L12" s="190">
        <v>0</v>
      </c>
      <c r="M12" s="190">
        <v>0</v>
      </c>
      <c r="N12" s="190">
        <v>0</v>
      </c>
      <c r="O12" s="190">
        <v>0</v>
      </c>
      <c r="P12" s="274">
        <v>0</v>
      </c>
      <c r="Q12" s="83"/>
      <c r="R12" s="83"/>
      <c r="S12" s="83"/>
    </row>
    <row r="13" spans="1:19" s="43" customFormat="1" ht="17.25" customHeight="1" hidden="1">
      <c r="A13" s="51"/>
      <c r="B13" s="50"/>
      <c r="C13" s="66"/>
      <c r="D13" s="122"/>
      <c r="E13" s="225"/>
      <c r="F13" s="227"/>
      <c r="G13" s="225"/>
      <c r="H13" s="225"/>
      <c r="I13" s="275"/>
      <c r="J13" s="190"/>
      <c r="K13" s="190"/>
      <c r="L13" s="190"/>
      <c r="M13" s="190"/>
      <c r="N13" s="190"/>
      <c r="O13" s="190"/>
      <c r="P13" s="274"/>
      <c r="Q13" s="83"/>
      <c r="R13" s="151"/>
      <c r="S13" s="151"/>
    </row>
    <row r="14" spans="1:19" s="43" customFormat="1" ht="30.75" customHeight="1" hidden="1">
      <c r="A14" s="51"/>
      <c r="B14" s="50"/>
      <c r="C14" s="67"/>
      <c r="D14" s="173"/>
      <c r="E14" s="221"/>
      <c r="F14" s="222"/>
      <c r="G14" s="267"/>
      <c r="H14" s="221"/>
      <c r="I14" s="276"/>
      <c r="J14" s="191"/>
      <c r="K14" s="191"/>
      <c r="L14" s="191"/>
      <c r="M14" s="191"/>
      <c r="N14" s="191"/>
      <c r="O14" s="191"/>
      <c r="P14" s="277"/>
      <c r="Q14" s="83"/>
      <c r="R14" s="83"/>
      <c r="S14" s="83"/>
    </row>
    <row r="15" spans="1:19" s="43" customFormat="1" ht="54" customHeight="1">
      <c r="A15" s="45"/>
      <c r="B15" s="44"/>
      <c r="C15" s="68" t="s">
        <v>76</v>
      </c>
      <c r="D15" s="122" t="s">
        <v>43</v>
      </c>
      <c r="E15" s="228">
        <v>1000</v>
      </c>
      <c r="F15" s="229"/>
      <c r="G15" s="228">
        <v>0</v>
      </c>
      <c r="H15" s="228">
        <v>0</v>
      </c>
      <c r="I15" s="278">
        <v>0</v>
      </c>
      <c r="J15" s="192">
        <v>0</v>
      </c>
      <c r="K15" s="192">
        <v>0</v>
      </c>
      <c r="L15" s="192">
        <v>0</v>
      </c>
      <c r="M15" s="192">
        <v>1000</v>
      </c>
      <c r="N15" s="192">
        <v>0</v>
      </c>
      <c r="O15" s="192">
        <v>0</v>
      </c>
      <c r="P15" s="279">
        <v>0</v>
      </c>
      <c r="Q15" s="84"/>
      <c r="R15" s="84"/>
      <c r="S15" s="84"/>
    </row>
    <row r="16" spans="1:19" s="43" customFormat="1" ht="50.25" customHeight="1">
      <c r="A16" s="59">
        <v>400</v>
      </c>
      <c r="B16" s="60"/>
      <c r="C16" s="69"/>
      <c r="D16" s="123" t="s">
        <v>45</v>
      </c>
      <c r="E16" s="218">
        <f aca="true" t="shared" si="1" ref="E16:P16">SUM(E17:E18)</f>
        <v>161000</v>
      </c>
      <c r="F16" s="218">
        <f>SUM(F17:F18)</f>
        <v>0</v>
      </c>
      <c r="G16" s="218">
        <f>SUM(G17:G18)</f>
        <v>161000</v>
      </c>
      <c r="H16" s="218">
        <f t="shared" si="1"/>
        <v>161000</v>
      </c>
      <c r="I16" s="218">
        <f t="shared" si="1"/>
        <v>0</v>
      </c>
      <c r="J16" s="85">
        <f t="shared" si="1"/>
        <v>0</v>
      </c>
      <c r="K16" s="85">
        <f t="shared" si="1"/>
        <v>0</v>
      </c>
      <c r="L16" s="85">
        <f t="shared" si="1"/>
        <v>0</v>
      </c>
      <c r="M16" s="85">
        <f t="shared" si="1"/>
        <v>0</v>
      </c>
      <c r="N16" s="85">
        <f t="shared" si="1"/>
        <v>0</v>
      </c>
      <c r="O16" s="85">
        <f t="shared" si="1"/>
        <v>0</v>
      </c>
      <c r="P16" s="265">
        <f t="shared" si="1"/>
        <v>0</v>
      </c>
      <c r="Q16" s="85"/>
      <c r="R16" s="85"/>
      <c r="S16" s="85"/>
    </row>
    <row r="17" spans="1:19" s="43" customFormat="1" ht="30" customHeight="1">
      <c r="A17" s="47"/>
      <c r="B17" s="46"/>
      <c r="C17" s="71" t="s">
        <v>77</v>
      </c>
      <c r="D17" s="512" t="s">
        <v>46</v>
      </c>
      <c r="E17" s="228">
        <v>160000</v>
      </c>
      <c r="F17" s="229"/>
      <c r="G17" s="228">
        <v>160000</v>
      </c>
      <c r="H17" s="228">
        <v>160000</v>
      </c>
      <c r="I17" s="278">
        <v>0</v>
      </c>
      <c r="J17" s="192">
        <v>0</v>
      </c>
      <c r="K17" s="192">
        <v>0</v>
      </c>
      <c r="L17" s="192">
        <v>0</v>
      </c>
      <c r="M17" s="192">
        <v>0</v>
      </c>
      <c r="N17" s="192">
        <v>0</v>
      </c>
      <c r="O17" s="192">
        <v>0</v>
      </c>
      <c r="P17" s="192">
        <v>0</v>
      </c>
      <c r="Q17" s="475"/>
      <c r="R17" s="84"/>
      <c r="S17" s="84"/>
    </row>
    <row r="18" spans="1:19" s="43" customFormat="1" ht="32.25" customHeight="1">
      <c r="A18" s="47"/>
      <c r="B18" s="46"/>
      <c r="C18" s="70" t="s">
        <v>75</v>
      </c>
      <c r="D18" s="173" t="s">
        <v>154</v>
      </c>
      <c r="E18" s="221">
        <v>1000</v>
      </c>
      <c r="F18" s="222"/>
      <c r="G18" s="267">
        <v>1000</v>
      </c>
      <c r="H18" s="221">
        <v>1000</v>
      </c>
      <c r="I18" s="276">
        <v>0</v>
      </c>
      <c r="J18" s="191">
        <v>0</v>
      </c>
      <c r="K18" s="191">
        <v>0</v>
      </c>
      <c r="L18" s="191">
        <v>0</v>
      </c>
      <c r="M18" s="191">
        <v>0</v>
      </c>
      <c r="N18" s="191">
        <v>0</v>
      </c>
      <c r="O18" s="191">
        <v>0</v>
      </c>
      <c r="P18" s="277">
        <v>0</v>
      </c>
      <c r="Q18" s="86"/>
      <c r="R18" s="84"/>
      <c r="S18" s="84"/>
    </row>
    <row r="19" spans="1:19" s="43" customFormat="1" ht="35.25" customHeight="1">
      <c r="A19" s="59">
        <v>600</v>
      </c>
      <c r="B19" s="60"/>
      <c r="C19" s="69"/>
      <c r="D19" s="124" t="s">
        <v>48</v>
      </c>
      <c r="E19" s="513">
        <f aca="true" t="shared" si="2" ref="E19:P19">SUM(E20:E21)</f>
        <v>500</v>
      </c>
      <c r="F19" s="87">
        <f t="shared" si="2"/>
        <v>0</v>
      </c>
      <c r="G19" s="87">
        <f t="shared" si="2"/>
        <v>0</v>
      </c>
      <c r="H19" s="87">
        <f t="shared" si="2"/>
        <v>0</v>
      </c>
      <c r="I19" s="514">
        <f t="shared" si="2"/>
        <v>0</v>
      </c>
      <c r="J19" s="87">
        <f t="shared" si="2"/>
        <v>0</v>
      </c>
      <c r="K19" s="87">
        <v>0</v>
      </c>
      <c r="L19" s="87">
        <f t="shared" si="2"/>
        <v>0</v>
      </c>
      <c r="M19" s="87">
        <f t="shared" si="2"/>
        <v>500</v>
      </c>
      <c r="N19" s="87">
        <f t="shared" si="2"/>
        <v>0</v>
      </c>
      <c r="O19" s="87">
        <f t="shared" si="2"/>
        <v>0</v>
      </c>
      <c r="P19" s="87">
        <f t="shared" si="2"/>
        <v>0</v>
      </c>
      <c r="Q19" s="265"/>
      <c r="R19" s="85"/>
      <c r="S19" s="85"/>
    </row>
    <row r="20" spans="1:19" s="43" customFormat="1" ht="27" customHeight="1" hidden="1">
      <c r="A20" s="47"/>
      <c r="B20" s="46"/>
      <c r="C20" s="70"/>
      <c r="D20" s="122"/>
      <c r="E20" s="219"/>
      <c r="F20" s="230"/>
      <c r="G20" s="219"/>
      <c r="H20" s="219"/>
      <c r="I20" s="219"/>
      <c r="J20" s="208"/>
      <c r="K20" s="208"/>
      <c r="L20" s="208"/>
      <c r="M20" s="208"/>
      <c r="N20" s="208"/>
      <c r="O20" s="208"/>
      <c r="P20" s="270"/>
      <c r="Q20" s="86"/>
      <c r="R20" s="84"/>
      <c r="S20" s="84"/>
    </row>
    <row r="21" spans="1:19" s="43" customFormat="1" ht="48" customHeight="1">
      <c r="A21" s="47"/>
      <c r="B21" s="46"/>
      <c r="C21" s="70">
        <v>6290</v>
      </c>
      <c r="D21" s="121" t="s">
        <v>43</v>
      </c>
      <c r="E21" s="221">
        <v>500</v>
      </c>
      <c r="F21" s="231"/>
      <c r="G21" s="221">
        <v>0</v>
      </c>
      <c r="H21" s="221">
        <v>0</v>
      </c>
      <c r="I21" s="221">
        <v>0</v>
      </c>
      <c r="J21" s="282">
        <v>0</v>
      </c>
      <c r="K21" s="282">
        <v>0</v>
      </c>
      <c r="L21" s="282">
        <v>0</v>
      </c>
      <c r="M21" s="282">
        <v>500</v>
      </c>
      <c r="N21" s="282">
        <v>0</v>
      </c>
      <c r="O21" s="282">
        <v>0</v>
      </c>
      <c r="P21" s="283">
        <v>0</v>
      </c>
      <c r="Q21" s="86"/>
      <c r="R21" s="84"/>
      <c r="S21" s="84"/>
    </row>
    <row r="22" spans="1:19" s="43" customFormat="1" ht="36" customHeight="1">
      <c r="A22" s="59">
        <v>700</v>
      </c>
      <c r="B22" s="60"/>
      <c r="C22" s="69"/>
      <c r="D22" s="123" t="s">
        <v>49</v>
      </c>
      <c r="E22" s="85">
        <f aca="true" t="shared" si="3" ref="E22:P22">SUM(E23:E29)</f>
        <v>246350</v>
      </c>
      <c r="F22" s="85">
        <f t="shared" si="3"/>
        <v>0</v>
      </c>
      <c r="G22" s="85">
        <f t="shared" si="3"/>
        <v>246350</v>
      </c>
      <c r="H22" s="85">
        <f t="shared" si="3"/>
        <v>246350</v>
      </c>
      <c r="I22" s="218">
        <f t="shared" si="3"/>
        <v>0</v>
      </c>
      <c r="J22" s="85">
        <f t="shared" si="3"/>
        <v>0</v>
      </c>
      <c r="K22" s="85">
        <f t="shared" si="3"/>
        <v>0</v>
      </c>
      <c r="L22" s="85">
        <f t="shared" si="3"/>
        <v>0</v>
      </c>
      <c r="M22" s="85">
        <f t="shared" si="3"/>
        <v>0</v>
      </c>
      <c r="N22" s="85">
        <f t="shared" si="3"/>
        <v>0</v>
      </c>
      <c r="O22" s="85">
        <f t="shared" si="3"/>
        <v>0</v>
      </c>
      <c r="P22" s="265">
        <f t="shared" si="3"/>
        <v>0</v>
      </c>
      <c r="Q22" s="85"/>
      <c r="R22" s="85"/>
      <c r="S22" s="85"/>
    </row>
    <row r="23" spans="1:19" s="43" customFormat="1" ht="39" customHeight="1">
      <c r="A23" s="47"/>
      <c r="B23" s="46"/>
      <c r="C23" s="71" t="s">
        <v>78</v>
      </c>
      <c r="D23" s="122" t="s">
        <v>138</v>
      </c>
      <c r="E23" s="228">
        <v>187950</v>
      </c>
      <c r="F23" s="240"/>
      <c r="G23" s="228">
        <v>187950</v>
      </c>
      <c r="H23" s="228">
        <v>187950</v>
      </c>
      <c r="I23" s="228">
        <v>0</v>
      </c>
      <c r="J23" s="286">
        <v>0</v>
      </c>
      <c r="K23" s="286">
        <v>0</v>
      </c>
      <c r="L23" s="286">
        <v>0</v>
      </c>
      <c r="M23" s="286">
        <v>0</v>
      </c>
      <c r="N23" s="286">
        <v>0</v>
      </c>
      <c r="O23" s="286">
        <v>0</v>
      </c>
      <c r="P23" s="287">
        <v>0</v>
      </c>
      <c r="Q23" s="86"/>
      <c r="R23" s="84"/>
      <c r="S23" s="84"/>
    </row>
    <row r="24" spans="1:19" s="43" customFormat="1" ht="18" customHeight="1" hidden="1">
      <c r="A24" s="47"/>
      <c r="B24" s="46"/>
      <c r="C24" s="71"/>
      <c r="D24" s="125"/>
      <c r="E24" s="219"/>
      <c r="F24" s="230"/>
      <c r="G24" s="219"/>
      <c r="H24" s="219"/>
      <c r="I24" s="219"/>
      <c r="J24" s="284"/>
      <c r="K24" s="284"/>
      <c r="L24" s="284"/>
      <c r="M24" s="284"/>
      <c r="N24" s="284"/>
      <c r="O24" s="284"/>
      <c r="P24" s="285"/>
      <c r="Q24" s="86"/>
      <c r="R24" s="84"/>
      <c r="S24" s="84"/>
    </row>
    <row r="25" spans="1:19" s="43" customFormat="1" ht="28.5" customHeight="1">
      <c r="A25" s="47"/>
      <c r="B25" s="46"/>
      <c r="C25" s="71" t="s">
        <v>171</v>
      </c>
      <c r="D25" s="125" t="s">
        <v>183</v>
      </c>
      <c r="E25" s="219">
        <v>2400</v>
      </c>
      <c r="F25" s="220"/>
      <c r="G25" s="219">
        <v>2400</v>
      </c>
      <c r="H25" s="219">
        <v>2400</v>
      </c>
      <c r="I25" s="219">
        <v>0</v>
      </c>
      <c r="J25" s="284">
        <v>0</v>
      </c>
      <c r="K25" s="284">
        <v>0</v>
      </c>
      <c r="L25" s="284">
        <v>0</v>
      </c>
      <c r="M25" s="284">
        <v>0</v>
      </c>
      <c r="N25" s="284">
        <v>0</v>
      </c>
      <c r="O25" s="284">
        <v>0</v>
      </c>
      <c r="P25" s="284">
        <v>0</v>
      </c>
      <c r="Q25" s="469"/>
      <c r="R25" s="84"/>
      <c r="S25" s="84"/>
    </row>
    <row r="26" spans="1:19" s="43" customFormat="1" ht="68.25" customHeight="1">
      <c r="A26" s="529"/>
      <c r="B26" s="530"/>
      <c r="C26" s="531" t="s">
        <v>74</v>
      </c>
      <c r="D26" s="487" t="s">
        <v>44</v>
      </c>
      <c r="E26" s="155">
        <v>50000</v>
      </c>
      <c r="F26" s="155"/>
      <c r="G26" s="155">
        <v>50000</v>
      </c>
      <c r="H26" s="155">
        <v>50000</v>
      </c>
      <c r="I26" s="155">
        <v>0</v>
      </c>
      <c r="J26" s="532">
        <v>0</v>
      </c>
      <c r="K26" s="532">
        <v>0</v>
      </c>
      <c r="L26" s="532">
        <v>0</v>
      </c>
      <c r="M26" s="532">
        <v>0</v>
      </c>
      <c r="N26" s="532">
        <v>0</v>
      </c>
      <c r="O26" s="532">
        <v>0</v>
      </c>
      <c r="P26" s="532">
        <v>0</v>
      </c>
      <c r="Q26" s="151"/>
      <c r="R26" s="83"/>
      <c r="S26" s="83"/>
    </row>
    <row r="27" spans="1:19" s="43" customFormat="1" ht="19.5" customHeight="1" hidden="1">
      <c r="A27" s="152"/>
      <c r="B27" s="153"/>
      <c r="C27" s="527"/>
      <c r="D27" s="528"/>
      <c r="E27" s="221"/>
      <c r="F27" s="267"/>
      <c r="G27" s="221"/>
      <c r="H27" s="221"/>
      <c r="I27" s="221"/>
      <c r="J27" s="282"/>
      <c r="K27" s="282"/>
      <c r="L27" s="282"/>
      <c r="M27" s="282"/>
      <c r="N27" s="282"/>
      <c r="O27" s="282"/>
      <c r="P27" s="283"/>
      <c r="Q27" s="86"/>
      <c r="R27" s="84"/>
      <c r="S27" s="84"/>
    </row>
    <row r="28" spans="1:21" s="43" customFormat="1" ht="33" customHeight="1">
      <c r="A28" s="47"/>
      <c r="B28" s="46"/>
      <c r="C28" s="70" t="s">
        <v>75</v>
      </c>
      <c r="D28" s="122" t="s">
        <v>47</v>
      </c>
      <c r="E28" s="228">
        <v>1000</v>
      </c>
      <c r="F28" s="229"/>
      <c r="G28" s="240">
        <v>1000</v>
      </c>
      <c r="H28" s="228">
        <v>1000</v>
      </c>
      <c r="I28" s="228">
        <v>0</v>
      </c>
      <c r="J28" s="286">
        <v>0</v>
      </c>
      <c r="K28" s="286">
        <v>0</v>
      </c>
      <c r="L28" s="286">
        <v>0</v>
      </c>
      <c r="M28" s="286">
        <v>0</v>
      </c>
      <c r="N28" s="286">
        <v>0</v>
      </c>
      <c r="O28" s="286">
        <v>0</v>
      </c>
      <c r="P28" s="286">
        <v>0</v>
      </c>
      <c r="Q28" s="86"/>
      <c r="R28" s="84"/>
      <c r="S28" s="470"/>
      <c r="T28" s="471"/>
      <c r="U28" s="471"/>
    </row>
    <row r="29" spans="1:19" s="43" customFormat="1" ht="28.5" customHeight="1">
      <c r="A29" s="45"/>
      <c r="B29" s="44"/>
      <c r="C29" s="68" t="s">
        <v>79</v>
      </c>
      <c r="D29" s="122" t="s">
        <v>139</v>
      </c>
      <c r="E29" s="228">
        <v>5000</v>
      </c>
      <c r="F29" s="229"/>
      <c r="G29" s="228">
        <v>5000</v>
      </c>
      <c r="H29" s="228">
        <v>5000</v>
      </c>
      <c r="I29" s="228">
        <v>0</v>
      </c>
      <c r="J29" s="286">
        <v>0</v>
      </c>
      <c r="K29" s="286">
        <v>0</v>
      </c>
      <c r="L29" s="286">
        <v>0</v>
      </c>
      <c r="M29" s="286">
        <v>0</v>
      </c>
      <c r="N29" s="286">
        <v>0</v>
      </c>
      <c r="O29" s="286">
        <v>0</v>
      </c>
      <c r="P29" s="287">
        <v>0</v>
      </c>
      <c r="Q29" s="86"/>
      <c r="R29" s="84"/>
      <c r="S29" s="84"/>
    </row>
    <row r="30" spans="1:19" s="43" customFormat="1" ht="30.75" customHeight="1">
      <c r="A30" s="59">
        <v>750</v>
      </c>
      <c r="B30" s="60"/>
      <c r="C30" s="69"/>
      <c r="D30" s="123" t="s">
        <v>50</v>
      </c>
      <c r="E30" s="232">
        <f aca="true" t="shared" si="4" ref="E30:P30">SUM(E31:E36)</f>
        <v>72715</v>
      </c>
      <c r="F30" s="232">
        <f t="shared" si="4"/>
        <v>0</v>
      </c>
      <c r="G30" s="232">
        <f t="shared" si="4"/>
        <v>72715</v>
      </c>
      <c r="H30" s="232">
        <f t="shared" si="4"/>
        <v>400</v>
      </c>
      <c r="I30" s="232">
        <f t="shared" si="4"/>
        <v>72315</v>
      </c>
      <c r="J30" s="232">
        <f t="shared" si="4"/>
        <v>0</v>
      </c>
      <c r="K30" s="232">
        <f t="shared" si="4"/>
        <v>0</v>
      </c>
      <c r="L30" s="232">
        <f t="shared" si="4"/>
        <v>0</v>
      </c>
      <c r="M30" s="232">
        <f t="shared" si="4"/>
        <v>0</v>
      </c>
      <c r="N30" s="232">
        <f t="shared" si="4"/>
        <v>0</v>
      </c>
      <c r="O30" s="232">
        <f t="shared" si="4"/>
        <v>0</v>
      </c>
      <c r="P30" s="232">
        <f t="shared" si="4"/>
        <v>0</v>
      </c>
      <c r="Q30" s="85"/>
      <c r="R30" s="85"/>
      <c r="S30" s="85"/>
    </row>
    <row r="31" spans="1:19" s="43" customFormat="1" ht="26.25" customHeight="1">
      <c r="A31" s="47"/>
      <c r="B31" s="46"/>
      <c r="C31" s="70" t="s">
        <v>77</v>
      </c>
      <c r="D31" s="125" t="s">
        <v>46</v>
      </c>
      <c r="E31" s="219">
        <v>100</v>
      </c>
      <c r="F31" s="220"/>
      <c r="G31" s="219">
        <v>100</v>
      </c>
      <c r="H31" s="219">
        <v>100</v>
      </c>
      <c r="I31" s="219">
        <v>0</v>
      </c>
      <c r="J31" s="284">
        <v>0</v>
      </c>
      <c r="K31" s="284">
        <v>0</v>
      </c>
      <c r="L31" s="284">
        <v>0</v>
      </c>
      <c r="M31" s="284">
        <v>0</v>
      </c>
      <c r="N31" s="284">
        <v>0</v>
      </c>
      <c r="O31" s="284">
        <v>0</v>
      </c>
      <c r="P31" s="285">
        <v>0</v>
      </c>
      <c r="Q31" s="86"/>
      <c r="R31" s="84"/>
      <c r="S31" s="84"/>
    </row>
    <row r="32" spans="1:19" s="43" customFormat="1" ht="19.5" customHeight="1" hidden="1">
      <c r="A32" s="47"/>
      <c r="B32" s="46"/>
      <c r="C32" s="70"/>
      <c r="D32" s="122"/>
      <c r="E32" s="219"/>
      <c r="F32" s="230"/>
      <c r="G32" s="219"/>
      <c r="H32" s="219"/>
      <c r="I32" s="219"/>
      <c r="J32" s="284"/>
      <c r="K32" s="284"/>
      <c r="L32" s="284"/>
      <c r="M32" s="284"/>
      <c r="N32" s="284"/>
      <c r="O32" s="284"/>
      <c r="P32" s="285"/>
      <c r="Q32" s="86"/>
      <c r="R32" s="84"/>
      <c r="S32" s="84"/>
    </row>
    <row r="33" spans="1:19" s="43" customFormat="1" ht="19.5" customHeight="1" hidden="1">
      <c r="A33" s="45"/>
      <c r="B33" s="44"/>
      <c r="C33" s="68"/>
      <c r="D33" s="122"/>
      <c r="E33" s="228"/>
      <c r="F33" s="229"/>
      <c r="G33" s="228"/>
      <c r="H33" s="228"/>
      <c r="I33" s="228"/>
      <c r="J33" s="286"/>
      <c r="K33" s="286"/>
      <c r="L33" s="286"/>
      <c r="M33" s="286"/>
      <c r="N33" s="286"/>
      <c r="O33" s="286"/>
      <c r="P33" s="287"/>
      <c r="Q33" s="84"/>
      <c r="R33" s="84"/>
      <c r="S33" s="84"/>
    </row>
    <row r="34" spans="1:19" s="43" customFormat="1" ht="60" customHeight="1">
      <c r="A34" s="45"/>
      <c r="B34" s="44"/>
      <c r="C34" s="68">
        <v>2010</v>
      </c>
      <c r="D34" s="122" t="s">
        <v>140</v>
      </c>
      <c r="E34" s="228">
        <v>72315</v>
      </c>
      <c r="F34" s="229"/>
      <c r="G34" s="228">
        <v>72315</v>
      </c>
      <c r="H34" s="228">
        <v>0</v>
      </c>
      <c r="I34" s="228">
        <v>72315</v>
      </c>
      <c r="J34" s="286">
        <v>0</v>
      </c>
      <c r="K34" s="286">
        <v>0</v>
      </c>
      <c r="L34" s="286">
        <v>0</v>
      </c>
      <c r="M34" s="286">
        <v>0</v>
      </c>
      <c r="N34" s="286">
        <v>0</v>
      </c>
      <c r="O34" s="286">
        <v>0</v>
      </c>
      <c r="P34" s="287">
        <v>0</v>
      </c>
      <c r="Q34" s="84"/>
      <c r="R34" s="84"/>
      <c r="S34" s="84"/>
    </row>
    <row r="35" spans="1:19" s="43" customFormat="1" ht="48" customHeight="1">
      <c r="A35" s="45"/>
      <c r="B35" s="44"/>
      <c r="C35" s="68">
        <v>2360</v>
      </c>
      <c r="D35" s="122" t="s">
        <v>141</v>
      </c>
      <c r="E35" s="228">
        <v>300</v>
      </c>
      <c r="F35" s="229"/>
      <c r="G35" s="228">
        <v>300</v>
      </c>
      <c r="H35" s="228">
        <v>300</v>
      </c>
      <c r="I35" s="228">
        <v>0</v>
      </c>
      <c r="J35" s="286">
        <v>0</v>
      </c>
      <c r="K35" s="286">
        <v>0</v>
      </c>
      <c r="L35" s="286">
        <v>0</v>
      </c>
      <c r="M35" s="286">
        <v>0</v>
      </c>
      <c r="N35" s="286">
        <v>0</v>
      </c>
      <c r="O35" s="286">
        <v>0</v>
      </c>
      <c r="P35" s="287">
        <v>0</v>
      </c>
      <c r="Q35" s="84"/>
      <c r="R35" s="84"/>
      <c r="S35" s="84"/>
    </row>
    <row r="36" spans="1:19" s="43" customFormat="1" ht="46.5" customHeight="1" hidden="1">
      <c r="A36" s="47"/>
      <c r="B36" s="46"/>
      <c r="C36" s="70"/>
      <c r="D36" s="125"/>
      <c r="E36" s="219"/>
      <c r="F36" s="220"/>
      <c r="G36" s="219"/>
      <c r="H36" s="219"/>
      <c r="I36" s="219"/>
      <c r="J36" s="208"/>
      <c r="K36" s="208"/>
      <c r="L36" s="208"/>
      <c r="M36" s="208"/>
      <c r="N36" s="208"/>
      <c r="O36" s="208"/>
      <c r="P36" s="270"/>
      <c r="Q36" s="86"/>
      <c r="R36" s="84"/>
      <c r="S36" s="84"/>
    </row>
    <row r="37" spans="1:19" s="43" customFormat="1" ht="55.5" customHeight="1">
      <c r="A37" s="59">
        <v>751</v>
      </c>
      <c r="B37" s="60"/>
      <c r="C37" s="69"/>
      <c r="D37" s="123" t="s">
        <v>51</v>
      </c>
      <c r="E37" s="232">
        <v>832</v>
      </c>
      <c r="F37" s="233"/>
      <c r="G37" s="232">
        <v>832</v>
      </c>
      <c r="H37" s="232">
        <v>0</v>
      </c>
      <c r="I37" s="232">
        <v>832</v>
      </c>
      <c r="J37" s="288">
        <v>0</v>
      </c>
      <c r="K37" s="288">
        <v>0</v>
      </c>
      <c r="L37" s="288">
        <v>0</v>
      </c>
      <c r="M37" s="288">
        <v>0</v>
      </c>
      <c r="N37" s="288">
        <v>0</v>
      </c>
      <c r="O37" s="288">
        <v>0</v>
      </c>
      <c r="P37" s="289">
        <v>0</v>
      </c>
      <c r="Q37" s="85"/>
      <c r="R37" s="87"/>
      <c r="S37" s="87"/>
    </row>
    <row r="38" spans="1:19" s="43" customFormat="1" ht="60.75" customHeight="1">
      <c r="A38" s="47"/>
      <c r="B38" s="46"/>
      <c r="C38" s="71">
        <v>2010</v>
      </c>
      <c r="D38" s="122" t="s">
        <v>140</v>
      </c>
      <c r="E38" s="219">
        <v>832</v>
      </c>
      <c r="F38" s="230"/>
      <c r="G38" s="219">
        <v>832</v>
      </c>
      <c r="H38" s="219">
        <v>0</v>
      </c>
      <c r="I38" s="219">
        <v>832</v>
      </c>
      <c r="J38" s="284">
        <v>0</v>
      </c>
      <c r="K38" s="284">
        <v>0</v>
      </c>
      <c r="L38" s="284">
        <v>0</v>
      </c>
      <c r="M38" s="284">
        <v>0</v>
      </c>
      <c r="N38" s="284">
        <v>0</v>
      </c>
      <c r="O38" s="284">
        <v>0</v>
      </c>
      <c r="P38" s="285">
        <v>0</v>
      </c>
      <c r="Q38" s="86"/>
      <c r="R38" s="84"/>
      <c r="S38" s="84"/>
    </row>
    <row r="39" spans="1:19" s="43" customFormat="1" ht="46.5" customHeight="1">
      <c r="A39" s="63">
        <v>754</v>
      </c>
      <c r="B39" s="64"/>
      <c r="C39" s="72"/>
      <c r="D39" s="124" t="s">
        <v>52</v>
      </c>
      <c r="E39" s="234">
        <v>1000</v>
      </c>
      <c r="F39" s="235"/>
      <c r="G39" s="234">
        <v>1000</v>
      </c>
      <c r="H39" s="234">
        <v>0</v>
      </c>
      <c r="I39" s="234">
        <v>1000</v>
      </c>
      <c r="J39" s="290">
        <v>0</v>
      </c>
      <c r="K39" s="290">
        <v>0</v>
      </c>
      <c r="L39" s="290">
        <v>0</v>
      </c>
      <c r="M39" s="290">
        <v>0</v>
      </c>
      <c r="N39" s="290">
        <v>0</v>
      </c>
      <c r="O39" s="290">
        <v>0</v>
      </c>
      <c r="P39" s="291">
        <v>0</v>
      </c>
      <c r="Q39" s="87"/>
      <c r="R39" s="87"/>
      <c r="S39" s="87"/>
    </row>
    <row r="40" spans="1:19" s="43" customFormat="1" ht="61.5" customHeight="1">
      <c r="A40" s="61"/>
      <c r="B40" s="62"/>
      <c r="C40" s="73">
        <v>2010</v>
      </c>
      <c r="D40" s="126" t="s">
        <v>140</v>
      </c>
      <c r="E40" s="236">
        <v>1000</v>
      </c>
      <c r="F40" s="237"/>
      <c r="G40" s="236">
        <v>1000</v>
      </c>
      <c r="H40" s="236">
        <v>0</v>
      </c>
      <c r="I40" s="236">
        <v>1000</v>
      </c>
      <c r="J40" s="292">
        <v>0</v>
      </c>
      <c r="K40" s="292">
        <v>0</v>
      </c>
      <c r="L40" s="292">
        <v>0</v>
      </c>
      <c r="M40" s="292">
        <v>0</v>
      </c>
      <c r="N40" s="292">
        <v>0</v>
      </c>
      <c r="O40" s="292">
        <v>0</v>
      </c>
      <c r="P40" s="293">
        <v>0</v>
      </c>
      <c r="Q40" s="88"/>
      <c r="R40" s="84"/>
      <c r="S40" s="84"/>
    </row>
    <row r="41" spans="1:19" s="43" customFormat="1" ht="82.5" customHeight="1">
      <c r="A41" s="59">
        <v>756</v>
      </c>
      <c r="B41" s="60"/>
      <c r="C41" s="69"/>
      <c r="D41" s="124" t="s">
        <v>53</v>
      </c>
      <c r="E41" s="85">
        <f aca="true" t="shared" si="5" ref="E41:O41">SUM(E42:E59)</f>
        <v>2595388</v>
      </c>
      <c r="F41" s="85">
        <f t="shared" si="5"/>
        <v>0</v>
      </c>
      <c r="G41" s="85">
        <f t="shared" si="5"/>
        <v>2595388</v>
      </c>
      <c r="H41" s="85">
        <f t="shared" si="5"/>
        <v>2595388</v>
      </c>
      <c r="I41" s="218">
        <f t="shared" si="5"/>
        <v>0</v>
      </c>
      <c r="J41" s="85">
        <f t="shared" si="5"/>
        <v>0</v>
      </c>
      <c r="K41" s="85">
        <v>0</v>
      </c>
      <c r="L41" s="85">
        <f t="shared" si="5"/>
        <v>0</v>
      </c>
      <c r="M41" s="85">
        <f t="shared" si="5"/>
        <v>0</v>
      </c>
      <c r="N41" s="85">
        <f t="shared" si="5"/>
        <v>0</v>
      </c>
      <c r="O41" s="85">
        <f t="shared" si="5"/>
        <v>0</v>
      </c>
      <c r="P41" s="265">
        <v>0</v>
      </c>
      <c r="Q41" s="85"/>
      <c r="R41" s="85"/>
      <c r="S41" s="85"/>
    </row>
    <row r="42" spans="1:19" s="43" customFormat="1" ht="28.5" customHeight="1">
      <c r="A42" s="47"/>
      <c r="B42" s="46"/>
      <c r="C42" s="70" t="s">
        <v>80</v>
      </c>
      <c r="D42" s="65" t="s">
        <v>63</v>
      </c>
      <c r="E42" s="165">
        <v>1002817</v>
      </c>
      <c r="F42" s="238"/>
      <c r="G42" s="268">
        <v>1002817</v>
      </c>
      <c r="H42" s="165">
        <v>1002817</v>
      </c>
      <c r="I42" s="151">
        <v>0</v>
      </c>
      <c r="J42" s="153">
        <v>0</v>
      </c>
      <c r="K42" s="153">
        <v>0</v>
      </c>
      <c r="L42" s="153">
        <v>0</v>
      </c>
      <c r="M42" s="153">
        <v>0</v>
      </c>
      <c r="N42" s="153">
        <v>0</v>
      </c>
      <c r="O42" s="153">
        <v>0</v>
      </c>
      <c r="P42" s="244">
        <v>0</v>
      </c>
      <c r="Q42" s="86"/>
      <c r="R42" s="84"/>
      <c r="S42" s="84"/>
    </row>
    <row r="43" spans="1:19" s="43" customFormat="1" ht="28.5" customHeight="1">
      <c r="A43" s="47"/>
      <c r="B43" s="46"/>
      <c r="C43" s="70" t="s">
        <v>81</v>
      </c>
      <c r="D43" s="125" t="s">
        <v>64</v>
      </c>
      <c r="E43" s="219">
        <v>1000</v>
      </c>
      <c r="F43" s="220"/>
      <c r="G43" s="219">
        <v>1000</v>
      </c>
      <c r="H43" s="219">
        <v>1000</v>
      </c>
      <c r="I43" s="280">
        <v>0</v>
      </c>
      <c r="J43" s="257">
        <v>0</v>
      </c>
      <c r="K43" s="257">
        <v>0</v>
      </c>
      <c r="L43" s="257">
        <v>0</v>
      </c>
      <c r="M43" s="257">
        <v>0</v>
      </c>
      <c r="N43" s="257">
        <v>0</v>
      </c>
      <c r="O43" s="257">
        <v>0</v>
      </c>
      <c r="P43" s="281">
        <v>0</v>
      </c>
      <c r="Q43" s="86"/>
      <c r="R43" s="86"/>
      <c r="S43" s="84"/>
    </row>
    <row r="44" spans="1:19" s="43" customFormat="1" ht="28.5" customHeight="1">
      <c r="A44" s="47"/>
      <c r="B44" s="46"/>
      <c r="C44" s="70" t="s">
        <v>82</v>
      </c>
      <c r="D44" s="125" t="s">
        <v>54</v>
      </c>
      <c r="E44" s="219">
        <v>672000</v>
      </c>
      <c r="F44" s="220"/>
      <c r="G44" s="219">
        <v>672000</v>
      </c>
      <c r="H44" s="219">
        <v>672000</v>
      </c>
      <c r="I44" s="280">
        <v>0</v>
      </c>
      <c r="J44" s="257">
        <v>0</v>
      </c>
      <c r="K44" s="257">
        <v>0</v>
      </c>
      <c r="L44" s="257">
        <v>0</v>
      </c>
      <c r="M44" s="257">
        <v>0</v>
      </c>
      <c r="N44" s="257">
        <v>0</v>
      </c>
      <c r="O44" s="257">
        <v>0</v>
      </c>
      <c r="P44" s="281">
        <v>0</v>
      </c>
      <c r="Q44" s="86"/>
      <c r="R44" s="86"/>
      <c r="S44" s="84"/>
    </row>
    <row r="45" spans="1:19" s="43" customFormat="1" ht="28.5" customHeight="1">
      <c r="A45" s="45"/>
      <c r="B45" s="44"/>
      <c r="C45" s="68" t="s">
        <v>83</v>
      </c>
      <c r="D45" s="122" t="s">
        <v>55</v>
      </c>
      <c r="E45" s="228">
        <v>641000</v>
      </c>
      <c r="F45" s="229"/>
      <c r="G45" s="228">
        <v>641000</v>
      </c>
      <c r="H45" s="228">
        <v>641000</v>
      </c>
      <c r="I45" s="278">
        <v>0</v>
      </c>
      <c r="J45" s="192">
        <v>0</v>
      </c>
      <c r="K45" s="192">
        <v>0</v>
      </c>
      <c r="L45" s="192">
        <v>0</v>
      </c>
      <c r="M45" s="192">
        <v>0</v>
      </c>
      <c r="N45" s="192">
        <v>0</v>
      </c>
      <c r="O45" s="192">
        <v>0</v>
      </c>
      <c r="P45" s="192">
        <v>0</v>
      </c>
      <c r="Q45" s="475"/>
      <c r="R45" s="86"/>
      <c r="S45" s="84"/>
    </row>
    <row r="46" spans="1:19" s="43" customFormat="1" ht="28.5" customHeight="1">
      <c r="A46" s="47"/>
      <c r="B46" s="46"/>
      <c r="C46" s="70" t="s">
        <v>84</v>
      </c>
      <c r="D46" s="125" t="s">
        <v>56</v>
      </c>
      <c r="E46" s="219">
        <v>4050</v>
      </c>
      <c r="F46" s="220"/>
      <c r="G46" s="219">
        <v>4050</v>
      </c>
      <c r="H46" s="219">
        <v>4050</v>
      </c>
      <c r="I46" s="280">
        <v>0</v>
      </c>
      <c r="J46" s="257">
        <v>0</v>
      </c>
      <c r="K46" s="257">
        <v>0</v>
      </c>
      <c r="L46" s="257">
        <v>0</v>
      </c>
      <c r="M46" s="257">
        <v>0</v>
      </c>
      <c r="N46" s="257">
        <v>0</v>
      </c>
      <c r="O46" s="257">
        <v>0</v>
      </c>
      <c r="P46" s="281">
        <v>0</v>
      </c>
      <c r="Q46" s="86"/>
      <c r="R46" s="86"/>
      <c r="S46" s="84"/>
    </row>
    <row r="47" spans="1:19" s="43" customFormat="1" ht="28.5" customHeight="1">
      <c r="A47" s="47"/>
      <c r="B47" s="46"/>
      <c r="C47" s="70" t="s">
        <v>85</v>
      </c>
      <c r="D47" s="125" t="s">
        <v>57</v>
      </c>
      <c r="E47" s="219">
        <v>77340</v>
      </c>
      <c r="F47" s="220"/>
      <c r="G47" s="219">
        <v>77340</v>
      </c>
      <c r="H47" s="219">
        <v>77340</v>
      </c>
      <c r="I47" s="280">
        <v>0</v>
      </c>
      <c r="J47" s="257">
        <v>0</v>
      </c>
      <c r="K47" s="257">
        <v>0</v>
      </c>
      <c r="L47" s="257">
        <v>0</v>
      </c>
      <c r="M47" s="257">
        <v>0</v>
      </c>
      <c r="N47" s="257">
        <v>0</v>
      </c>
      <c r="O47" s="257">
        <v>0</v>
      </c>
      <c r="P47" s="281">
        <v>0</v>
      </c>
      <c r="Q47" s="86"/>
      <c r="R47" s="86"/>
      <c r="S47" s="84"/>
    </row>
    <row r="48" spans="1:19" s="43" customFormat="1" ht="36.75" customHeight="1">
      <c r="A48" s="47"/>
      <c r="B48" s="46"/>
      <c r="C48" s="70" t="s">
        <v>86</v>
      </c>
      <c r="D48" s="125" t="s">
        <v>142</v>
      </c>
      <c r="E48" s="219">
        <v>3000</v>
      </c>
      <c r="F48" s="220"/>
      <c r="G48" s="219">
        <v>3000</v>
      </c>
      <c r="H48" s="219">
        <v>3000</v>
      </c>
      <c r="I48" s="280">
        <v>0</v>
      </c>
      <c r="J48" s="257">
        <v>0</v>
      </c>
      <c r="K48" s="257">
        <v>0</v>
      </c>
      <c r="L48" s="257">
        <v>0</v>
      </c>
      <c r="M48" s="257">
        <v>0</v>
      </c>
      <c r="N48" s="257">
        <v>0</v>
      </c>
      <c r="O48" s="257">
        <v>0</v>
      </c>
      <c r="P48" s="281">
        <v>0</v>
      </c>
      <c r="Q48" s="86"/>
      <c r="R48" s="86"/>
      <c r="S48" s="84"/>
    </row>
    <row r="49" spans="1:19" s="43" customFormat="1" ht="28.5" customHeight="1">
      <c r="A49" s="47"/>
      <c r="B49" s="46"/>
      <c r="C49" s="70" t="s">
        <v>87</v>
      </c>
      <c r="D49" s="125" t="s">
        <v>58</v>
      </c>
      <c r="E49" s="219">
        <v>1000</v>
      </c>
      <c r="F49" s="220"/>
      <c r="G49" s="219">
        <v>1000</v>
      </c>
      <c r="H49" s="219">
        <v>1000</v>
      </c>
      <c r="I49" s="280">
        <v>0</v>
      </c>
      <c r="J49" s="257">
        <v>0</v>
      </c>
      <c r="K49" s="257">
        <v>0</v>
      </c>
      <c r="L49" s="257">
        <v>0</v>
      </c>
      <c r="M49" s="257"/>
      <c r="N49" s="257">
        <v>0</v>
      </c>
      <c r="O49" s="257">
        <v>0</v>
      </c>
      <c r="P49" s="281">
        <v>0</v>
      </c>
      <c r="Q49" s="86"/>
      <c r="R49" s="86"/>
      <c r="S49" s="151"/>
    </row>
    <row r="50" spans="1:19" s="43" customFormat="1" ht="19.5" customHeight="1" hidden="1">
      <c r="A50" s="47"/>
      <c r="B50" s="46"/>
      <c r="C50" s="70"/>
      <c r="D50" s="125"/>
      <c r="E50" s="219"/>
      <c r="F50" s="220"/>
      <c r="G50" s="219"/>
      <c r="H50" s="219"/>
      <c r="I50" s="280"/>
      <c r="J50" s="257"/>
      <c r="K50" s="257"/>
      <c r="L50" s="257"/>
      <c r="M50" s="257"/>
      <c r="N50" s="257"/>
      <c r="O50" s="257"/>
      <c r="P50" s="281"/>
      <c r="Q50" s="86"/>
      <c r="R50" s="151"/>
      <c r="S50" s="151"/>
    </row>
    <row r="51" spans="1:19" s="43" customFormat="1" ht="28.5" customHeight="1">
      <c r="A51" s="47"/>
      <c r="B51" s="46"/>
      <c r="C51" s="70" t="s">
        <v>88</v>
      </c>
      <c r="D51" s="125" t="s">
        <v>59</v>
      </c>
      <c r="E51" s="219">
        <v>30000</v>
      </c>
      <c r="F51" s="220"/>
      <c r="G51" s="219">
        <v>30000</v>
      </c>
      <c r="H51" s="219">
        <v>30000</v>
      </c>
      <c r="I51" s="280">
        <v>0</v>
      </c>
      <c r="J51" s="257">
        <v>0</v>
      </c>
      <c r="K51" s="257">
        <v>0</v>
      </c>
      <c r="L51" s="257">
        <v>0</v>
      </c>
      <c r="M51" s="257">
        <v>0</v>
      </c>
      <c r="N51" s="257">
        <v>0</v>
      </c>
      <c r="O51" s="257">
        <v>0</v>
      </c>
      <c r="P51" s="281">
        <v>0</v>
      </c>
      <c r="Q51" s="86"/>
      <c r="R51" s="86"/>
      <c r="S51" s="84"/>
    </row>
    <row r="52" spans="1:19" s="43" customFormat="1" ht="28.5" customHeight="1">
      <c r="A52" s="47"/>
      <c r="B52" s="46"/>
      <c r="C52" s="70" t="s">
        <v>89</v>
      </c>
      <c r="D52" s="125" t="s">
        <v>60</v>
      </c>
      <c r="E52" s="219">
        <v>1300</v>
      </c>
      <c r="F52" s="220"/>
      <c r="G52" s="219">
        <v>1300</v>
      </c>
      <c r="H52" s="219">
        <v>1300</v>
      </c>
      <c r="I52" s="280">
        <v>0</v>
      </c>
      <c r="J52" s="257">
        <v>0</v>
      </c>
      <c r="K52" s="257">
        <v>0</v>
      </c>
      <c r="L52" s="257">
        <v>0</v>
      </c>
      <c r="M52" s="257">
        <v>0</v>
      </c>
      <c r="N52" s="257">
        <v>0</v>
      </c>
      <c r="O52" s="257">
        <v>0</v>
      </c>
      <c r="P52" s="281">
        <v>0</v>
      </c>
      <c r="Q52" s="86"/>
      <c r="R52" s="86"/>
      <c r="S52" s="84"/>
    </row>
    <row r="53" spans="1:19" s="43" customFormat="1" ht="19.5" customHeight="1" hidden="1">
      <c r="A53" s="47"/>
      <c r="B53" s="46"/>
      <c r="C53" s="70"/>
      <c r="D53" s="125"/>
      <c r="E53" s="219"/>
      <c r="F53" s="220"/>
      <c r="G53" s="219"/>
      <c r="H53" s="219"/>
      <c r="I53" s="280"/>
      <c r="J53" s="257"/>
      <c r="K53" s="257"/>
      <c r="L53" s="257"/>
      <c r="M53" s="257"/>
      <c r="N53" s="257"/>
      <c r="O53" s="257"/>
      <c r="P53" s="281"/>
      <c r="Q53" s="86"/>
      <c r="R53" s="151"/>
      <c r="S53" s="151"/>
    </row>
    <row r="54" spans="1:19" s="43" customFormat="1" ht="33" customHeight="1">
      <c r="A54" s="45"/>
      <c r="B54" s="44"/>
      <c r="C54" s="68" t="s">
        <v>90</v>
      </c>
      <c r="D54" s="122" t="s">
        <v>61</v>
      </c>
      <c r="E54" s="228">
        <v>3820</v>
      </c>
      <c r="F54" s="229"/>
      <c r="G54" s="228">
        <v>3820</v>
      </c>
      <c r="H54" s="228">
        <v>3820</v>
      </c>
      <c r="I54" s="278">
        <v>0</v>
      </c>
      <c r="J54" s="192">
        <v>0</v>
      </c>
      <c r="K54" s="192">
        <v>0</v>
      </c>
      <c r="L54" s="192">
        <v>0</v>
      </c>
      <c r="M54" s="192">
        <v>0</v>
      </c>
      <c r="N54" s="192">
        <v>0</v>
      </c>
      <c r="O54" s="192">
        <v>0</v>
      </c>
      <c r="P54" s="279">
        <v>0</v>
      </c>
      <c r="Q54" s="86"/>
      <c r="R54" s="86"/>
      <c r="S54" s="83"/>
    </row>
    <row r="55" spans="1:19" s="43" customFormat="1" ht="28.5" customHeight="1">
      <c r="A55" s="45"/>
      <c r="B55" s="44"/>
      <c r="C55" s="68" t="s">
        <v>91</v>
      </c>
      <c r="D55" s="122" t="s">
        <v>62</v>
      </c>
      <c r="E55" s="228">
        <v>52000</v>
      </c>
      <c r="F55" s="229"/>
      <c r="G55" s="228">
        <v>52000</v>
      </c>
      <c r="H55" s="228">
        <v>52000</v>
      </c>
      <c r="I55" s="278">
        <v>0</v>
      </c>
      <c r="J55" s="192">
        <v>0</v>
      </c>
      <c r="K55" s="192">
        <v>0</v>
      </c>
      <c r="L55" s="192">
        <v>0</v>
      </c>
      <c r="M55" s="192">
        <v>0</v>
      </c>
      <c r="N55" s="192">
        <v>0</v>
      </c>
      <c r="O55" s="192">
        <v>0</v>
      </c>
      <c r="P55" s="192">
        <v>0</v>
      </c>
      <c r="Q55" s="469"/>
      <c r="R55" s="84"/>
      <c r="S55" s="84"/>
    </row>
    <row r="56" spans="1:20" s="43" customFormat="1" ht="25.5" customHeight="1">
      <c r="A56" s="45"/>
      <c r="B56" s="44"/>
      <c r="C56" s="68" t="s">
        <v>163</v>
      </c>
      <c r="D56" s="472" t="s">
        <v>164</v>
      </c>
      <c r="E56" s="228">
        <v>1892</v>
      </c>
      <c r="F56" s="229"/>
      <c r="G56" s="240">
        <v>1892</v>
      </c>
      <c r="H56" s="228">
        <v>1892</v>
      </c>
      <c r="I56" s="278">
        <v>0</v>
      </c>
      <c r="J56" s="192">
        <v>0</v>
      </c>
      <c r="K56" s="192">
        <v>0</v>
      </c>
      <c r="L56" s="192">
        <v>0</v>
      </c>
      <c r="M56" s="192">
        <v>0</v>
      </c>
      <c r="N56" s="192">
        <v>0</v>
      </c>
      <c r="O56" s="192">
        <v>0</v>
      </c>
      <c r="P56" s="279">
        <v>0</v>
      </c>
      <c r="Q56" s="84"/>
      <c r="R56" s="84"/>
      <c r="S56" s="473"/>
      <c r="T56" s="471"/>
    </row>
    <row r="57" spans="1:19" s="43" customFormat="1" ht="24.75" customHeight="1">
      <c r="A57" s="45"/>
      <c r="B57" s="44"/>
      <c r="C57" s="68" t="s">
        <v>171</v>
      </c>
      <c r="D57" s="472" t="s">
        <v>183</v>
      </c>
      <c r="E57" s="228">
        <v>1200</v>
      </c>
      <c r="F57" s="229"/>
      <c r="G57" s="240">
        <v>1200</v>
      </c>
      <c r="H57" s="228">
        <v>1200</v>
      </c>
      <c r="I57" s="278">
        <v>0</v>
      </c>
      <c r="J57" s="192">
        <v>0</v>
      </c>
      <c r="K57" s="192">
        <v>0</v>
      </c>
      <c r="L57" s="192">
        <v>0</v>
      </c>
      <c r="M57" s="192">
        <v>0</v>
      </c>
      <c r="N57" s="192">
        <v>0</v>
      </c>
      <c r="O57" s="192">
        <v>0</v>
      </c>
      <c r="P57" s="192">
        <v>0</v>
      </c>
      <c r="Q57" s="474"/>
      <c r="R57" s="151"/>
      <c r="S57" s="83"/>
    </row>
    <row r="58" spans="1:19" s="43" customFormat="1" ht="33" customHeight="1">
      <c r="A58" s="152"/>
      <c r="B58" s="153"/>
      <c r="C58" s="468" t="s">
        <v>75</v>
      </c>
      <c r="D58" s="173" t="s">
        <v>155</v>
      </c>
      <c r="E58" s="221">
        <v>11000</v>
      </c>
      <c r="F58" s="222"/>
      <c r="G58" s="267">
        <v>11000</v>
      </c>
      <c r="H58" s="221">
        <v>11000</v>
      </c>
      <c r="I58" s="276">
        <v>0</v>
      </c>
      <c r="J58" s="191">
        <v>0</v>
      </c>
      <c r="K58" s="191">
        <v>0</v>
      </c>
      <c r="L58" s="191">
        <v>0</v>
      </c>
      <c r="M58" s="191">
        <v>0</v>
      </c>
      <c r="N58" s="191">
        <v>0</v>
      </c>
      <c r="O58" s="191">
        <v>0</v>
      </c>
      <c r="P58" s="277">
        <v>0</v>
      </c>
      <c r="Q58" s="86"/>
      <c r="R58" s="86"/>
      <c r="S58" s="84"/>
    </row>
    <row r="59" spans="1:19" s="43" customFormat="1" ht="32.25" customHeight="1">
      <c r="A59" s="47"/>
      <c r="B59" s="46"/>
      <c r="C59" s="70">
        <v>2680</v>
      </c>
      <c r="D59" s="125" t="s">
        <v>73</v>
      </c>
      <c r="E59" s="219">
        <v>91969</v>
      </c>
      <c r="F59" s="220"/>
      <c r="G59" s="219">
        <v>91969</v>
      </c>
      <c r="H59" s="219">
        <v>91969</v>
      </c>
      <c r="I59" s="280">
        <v>0</v>
      </c>
      <c r="J59" s="257">
        <v>0</v>
      </c>
      <c r="K59" s="257">
        <v>0</v>
      </c>
      <c r="L59" s="257">
        <v>0</v>
      </c>
      <c r="M59" s="257">
        <v>0</v>
      </c>
      <c r="N59" s="257">
        <v>0</v>
      </c>
      <c r="O59" s="257">
        <v>0</v>
      </c>
      <c r="P59" s="281">
        <v>0</v>
      </c>
      <c r="Q59" s="86"/>
      <c r="R59" s="84"/>
      <c r="S59" s="84"/>
    </row>
    <row r="60" spans="1:19" s="43" customFormat="1" ht="24" customHeight="1">
      <c r="A60" s="59">
        <v>758</v>
      </c>
      <c r="B60" s="60"/>
      <c r="C60" s="476"/>
      <c r="D60" s="477" t="s">
        <v>65</v>
      </c>
      <c r="E60" s="478">
        <f aca="true" t="shared" si="6" ref="E60:P60">SUM(E61:E64)</f>
        <v>4375800</v>
      </c>
      <c r="F60" s="265">
        <f t="shared" si="6"/>
        <v>0</v>
      </c>
      <c r="G60" s="85">
        <f t="shared" si="6"/>
        <v>4375800</v>
      </c>
      <c r="H60" s="85">
        <f t="shared" si="6"/>
        <v>4375800</v>
      </c>
      <c r="I60" s="85">
        <f t="shared" si="6"/>
        <v>0</v>
      </c>
      <c r="J60" s="85">
        <f t="shared" si="6"/>
        <v>0</v>
      </c>
      <c r="K60" s="85">
        <f t="shared" si="6"/>
        <v>0</v>
      </c>
      <c r="L60" s="85">
        <f t="shared" si="6"/>
        <v>0</v>
      </c>
      <c r="M60" s="85">
        <f t="shared" si="6"/>
        <v>0</v>
      </c>
      <c r="N60" s="85">
        <f t="shared" si="6"/>
        <v>0</v>
      </c>
      <c r="O60" s="85">
        <f t="shared" si="6"/>
        <v>0</v>
      </c>
      <c r="P60" s="265">
        <f t="shared" si="6"/>
        <v>0</v>
      </c>
      <c r="Q60" s="85"/>
      <c r="R60" s="85"/>
      <c r="S60" s="85"/>
    </row>
    <row r="61" spans="1:19" s="43" customFormat="1" ht="23.25" customHeight="1">
      <c r="A61" s="47"/>
      <c r="B61" s="46"/>
      <c r="C61" s="70" t="s">
        <v>92</v>
      </c>
      <c r="D61" s="65" t="s">
        <v>67</v>
      </c>
      <c r="E61" s="221">
        <v>20000</v>
      </c>
      <c r="F61" s="220"/>
      <c r="G61" s="219">
        <v>20000</v>
      </c>
      <c r="H61" s="219">
        <v>20000</v>
      </c>
      <c r="I61" s="280">
        <v>0</v>
      </c>
      <c r="J61" s="257">
        <v>0</v>
      </c>
      <c r="K61" s="257">
        <v>0</v>
      </c>
      <c r="L61" s="257">
        <v>0</v>
      </c>
      <c r="M61" s="257">
        <v>0</v>
      </c>
      <c r="N61" s="257">
        <v>0</v>
      </c>
      <c r="O61" s="257">
        <v>0</v>
      </c>
      <c r="P61" s="281">
        <v>0</v>
      </c>
      <c r="Q61" s="86"/>
      <c r="R61" s="151"/>
      <c r="S61" s="84"/>
    </row>
    <row r="62" spans="1:19" s="43" customFormat="1" ht="19.5" customHeight="1" hidden="1">
      <c r="A62" s="47"/>
      <c r="B62" s="46"/>
      <c r="C62" s="70"/>
      <c r="D62" s="125"/>
      <c r="E62" s="219"/>
      <c r="F62" s="220"/>
      <c r="G62" s="219"/>
      <c r="H62" s="219"/>
      <c r="I62" s="280"/>
      <c r="J62" s="257"/>
      <c r="K62" s="257"/>
      <c r="L62" s="257"/>
      <c r="M62" s="257"/>
      <c r="N62" s="257"/>
      <c r="O62" s="257"/>
      <c r="P62" s="281"/>
      <c r="Q62" s="86"/>
      <c r="R62" s="151"/>
      <c r="S62" s="151"/>
    </row>
    <row r="63" spans="1:19" s="43" customFormat="1" ht="19.5" customHeight="1" hidden="1">
      <c r="A63" s="47"/>
      <c r="B63" s="46"/>
      <c r="C63" s="70"/>
      <c r="D63" s="125"/>
      <c r="E63" s="219"/>
      <c r="F63" s="220"/>
      <c r="G63" s="219"/>
      <c r="H63" s="219"/>
      <c r="I63" s="280"/>
      <c r="J63" s="257"/>
      <c r="K63" s="257"/>
      <c r="L63" s="257"/>
      <c r="M63" s="257"/>
      <c r="N63" s="257"/>
      <c r="O63" s="257"/>
      <c r="P63" s="281"/>
      <c r="Q63" s="86"/>
      <c r="R63" s="151"/>
      <c r="S63" s="151"/>
    </row>
    <row r="64" spans="1:19" s="43" customFormat="1" ht="24.75" customHeight="1">
      <c r="A64" s="45"/>
      <c r="B64" s="44"/>
      <c r="C64" s="68" t="s">
        <v>197</v>
      </c>
      <c r="D64" s="122" t="s">
        <v>66</v>
      </c>
      <c r="E64" s="228">
        <v>4355800</v>
      </c>
      <c r="F64" s="229"/>
      <c r="G64" s="228">
        <v>4355800</v>
      </c>
      <c r="H64" s="228">
        <v>4355800</v>
      </c>
      <c r="I64" s="278">
        <v>0</v>
      </c>
      <c r="J64" s="192">
        <v>0</v>
      </c>
      <c r="K64" s="192">
        <v>0</v>
      </c>
      <c r="L64" s="192">
        <v>0</v>
      </c>
      <c r="M64" s="192">
        <v>0</v>
      </c>
      <c r="N64" s="192">
        <v>0</v>
      </c>
      <c r="O64" s="192">
        <v>0</v>
      </c>
      <c r="P64" s="279">
        <v>0</v>
      </c>
      <c r="Q64" s="86"/>
      <c r="R64" s="86"/>
      <c r="S64" s="151"/>
    </row>
    <row r="65" spans="1:19" s="43" customFormat="1" ht="24.75" customHeight="1" hidden="1">
      <c r="A65" s="63"/>
      <c r="B65" s="60"/>
      <c r="C65" s="72"/>
      <c r="D65" s="124"/>
      <c r="E65" s="234"/>
      <c r="F65" s="239"/>
      <c r="G65" s="234"/>
      <c r="H65" s="234"/>
      <c r="I65" s="294"/>
      <c r="J65" s="295"/>
      <c r="K65" s="295"/>
      <c r="L65" s="295"/>
      <c r="M65" s="295"/>
      <c r="N65" s="295"/>
      <c r="O65" s="295"/>
      <c r="P65" s="296"/>
      <c r="Q65" s="87"/>
      <c r="R65" s="87"/>
      <c r="S65" s="87"/>
    </row>
    <row r="66" spans="1:19" s="43" customFormat="1" ht="54.75" customHeight="1" hidden="1">
      <c r="A66" s="45"/>
      <c r="B66" s="46"/>
      <c r="C66" s="68"/>
      <c r="D66" s="122"/>
      <c r="E66" s="228"/>
      <c r="F66" s="240"/>
      <c r="G66" s="228"/>
      <c r="H66" s="228"/>
      <c r="I66" s="278"/>
      <c r="J66" s="192"/>
      <c r="K66" s="192"/>
      <c r="L66" s="192"/>
      <c r="M66" s="192"/>
      <c r="N66" s="192"/>
      <c r="O66" s="192"/>
      <c r="P66" s="279"/>
      <c r="Q66" s="84"/>
      <c r="R66" s="84"/>
      <c r="S66" s="84"/>
    </row>
    <row r="67" spans="1:19" s="43" customFormat="1" ht="61.5" customHeight="1" hidden="1">
      <c r="A67" s="47"/>
      <c r="B67" s="46"/>
      <c r="C67" s="188"/>
      <c r="D67" s="217"/>
      <c r="E67" s="241"/>
      <c r="F67" s="242"/>
      <c r="G67" s="241"/>
      <c r="H67" s="241"/>
      <c r="I67" s="243"/>
      <c r="J67" s="189"/>
      <c r="K67" s="189"/>
      <c r="L67" s="189"/>
      <c r="M67" s="189"/>
      <c r="N67" s="189"/>
      <c r="O67" s="189"/>
      <c r="P67" s="271"/>
      <c r="Q67" s="190"/>
      <c r="R67" s="191"/>
      <c r="S67" s="192"/>
    </row>
    <row r="68" spans="1:19" s="303" customFormat="1" ht="29.25" customHeight="1">
      <c r="A68" s="59">
        <v>801</v>
      </c>
      <c r="B68" s="60"/>
      <c r="C68" s="259"/>
      <c r="D68" s="260" t="s">
        <v>68</v>
      </c>
      <c r="E68" s="261">
        <v>1000</v>
      </c>
      <c r="F68" s="262"/>
      <c r="G68" s="261">
        <v>1000</v>
      </c>
      <c r="H68" s="261">
        <v>1000</v>
      </c>
      <c r="I68" s="297">
        <v>0</v>
      </c>
      <c r="J68" s="263">
        <v>0</v>
      </c>
      <c r="K68" s="263">
        <v>0</v>
      </c>
      <c r="L68" s="263">
        <v>0</v>
      </c>
      <c r="M68" s="263">
        <v>0</v>
      </c>
      <c r="N68" s="263">
        <v>0</v>
      </c>
      <c r="O68" s="263">
        <v>0</v>
      </c>
      <c r="P68" s="273">
        <v>0</v>
      </c>
      <c r="Q68" s="301"/>
      <c r="R68" s="302"/>
      <c r="S68" s="299"/>
    </row>
    <row r="69" spans="1:19" s="65" customFormat="1" ht="27.75" customHeight="1">
      <c r="A69" s="47"/>
      <c r="B69" s="46"/>
      <c r="C69" s="67" t="s">
        <v>77</v>
      </c>
      <c r="D69" s="258" t="s">
        <v>46</v>
      </c>
      <c r="E69" s="225">
        <v>1000</v>
      </c>
      <c r="F69" s="226"/>
      <c r="G69" s="225">
        <v>1000</v>
      </c>
      <c r="H69" s="225">
        <v>1000</v>
      </c>
      <c r="I69" s="275">
        <v>0</v>
      </c>
      <c r="J69" s="190">
        <v>0</v>
      </c>
      <c r="K69" s="190">
        <v>0</v>
      </c>
      <c r="L69" s="190">
        <v>0</v>
      </c>
      <c r="M69" s="190">
        <v>0</v>
      </c>
      <c r="N69" s="190">
        <v>0</v>
      </c>
      <c r="O69" s="190">
        <v>0</v>
      </c>
      <c r="P69" s="274">
        <v>0</v>
      </c>
      <c r="Q69" s="190"/>
      <c r="R69" s="191"/>
      <c r="S69" s="257"/>
    </row>
    <row r="70" spans="1:19" s="43" customFormat="1" ht="28.5" customHeight="1">
      <c r="A70" s="63">
        <v>851</v>
      </c>
      <c r="B70" s="64"/>
      <c r="C70" s="72"/>
      <c r="D70" s="124" t="s">
        <v>69</v>
      </c>
      <c r="E70" s="234">
        <v>60000</v>
      </c>
      <c r="F70" s="235"/>
      <c r="G70" s="234">
        <v>60000</v>
      </c>
      <c r="H70" s="234">
        <v>60000</v>
      </c>
      <c r="I70" s="294">
        <v>0</v>
      </c>
      <c r="J70" s="295">
        <v>0</v>
      </c>
      <c r="K70" s="295">
        <v>0</v>
      </c>
      <c r="L70" s="295">
        <v>0</v>
      </c>
      <c r="M70" s="295">
        <v>0</v>
      </c>
      <c r="N70" s="295">
        <v>0</v>
      </c>
      <c r="O70" s="295">
        <v>0</v>
      </c>
      <c r="P70" s="296">
        <v>0</v>
      </c>
      <c r="Q70" s="87"/>
      <c r="R70" s="174"/>
      <c r="S70" s="85"/>
    </row>
    <row r="71" spans="1:19" s="43" customFormat="1" ht="31.5" customHeight="1">
      <c r="A71" s="45"/>
      <c r="B71" s="44"/>
      <c r="C71" s="68" t="s">
        <v>93</v>
      </c>
      <c r="D71" s="122" t="s">
        <v>143</v>
      </c>
      <c r="E71" s="228">
        <v>60000</v>
      </c>
      <c r="F71" s="229"/>
      <c r="G71" s="228">
        <v>60000</v>
      </c>
      <c r="H71" s="228">
        <v>60000</v>
      </c>
      <c r="I71" s="278">
        <v>0</v>
      </c>
      <c r="J71" s="192">
        <v>0</v>
      </c>
      <c r="K71" s="192">
        <v>0</v>
      </c>
      <c r="L71" s="192">
        <v>0</v>
      </c>
      <c r="M71" s="192">
        <v>0</v>
      </c>
      <c r="N71" s="192">
        <v>0</v>
      </c>
      <c r="O71" s="192">
        <v>0</v>
      </c>
      <c r="P71" s="279">
        <v>0</v>
      </c>
      <c r="Q71" s="84"/>
      <c r="R71" s="84"/>
      <c r="S71" s="86"/>
    </row>
    <row r="72" spans="1:19" s="43" customFormat="1" ht="28.5" customHeight="1">
      <c r="A72" s="59">
        <v>852</v>
      </c>
      <c r="B72" s="60"/>
      <c r="C72" s="69"/>
      <c r="D72" s="123" t="s">
        <v>70</v>
      </c>
      <c r="E72" s="85">
        <f aca="true" t="shared" si="7" ref="E72:P72">SUM(E73:E75)</f>
        <v>1329064</v>
      </c>
      <c r="F72" s="85">
        <f t="shared" si="7"/>
        <v>0</v>
      </c>
      <c r="G72" s="85">
        <f t="shared" si="7"/>
        <v>1329064</v>
      </c>
      <c r="H72" s="85">
        <f t="shared" si="7"/>
        <v>188183</v>
      </c>
      <c r="I72" s="85">
        <f t="shared" si="7"/>
        <v>1140881</v>
      </c>
      <c r="J72" s="85">
        <f t="shared" si="7"/>
        <v>0</v>
      </c>
      <c r="K72" s="85">
        <v>0</v>
      </c>
      <c r="L72" s="85">
        <f t="shared" si="7"/>
        <v>0</v>
      </c>
      <c r="M72" s="85">
        <f t="shared" si="7"/>
        <v>0</v>
      </c>
      <c r="N72" s="85">
        <f t="shared" si="7"/>
        <v>0</v>
      </c>
      <c r="O72" s="85">
        <f t="shared" si="7"/>
        <v>0</v>
      </c>
      <c r="P72" s="265">
        <f t="shared" si="7"/>
        <v>0</v>
      </c>
      <c r="Q72" s="85"/>
      <c r="R72" s="85"/>
      <c r="S72" s="85"/>
    </row>
    <row r="73" spans="1:19" s="43" customFormat="1" ht="65.25" customHeight="1">
      <c r="A73" s="47"/>
      <c r="B73" s="46"/>
      <c r="C73" s="70">
        <v>2010</v>
      </c>
      <c r="D73" s="126" t="s">
        <v>140</v>
      </c>
      <c r="E73" s="236">
        <v>1140881</v>
      </c>
      <c r="F73" s="237"/>
      <c r="G73" s="236">
        <v>1140881</v>
      </c>
      <c r="H73" s="236">
        <v>0</v>
      </c>
      <c r="I73" s="298">
        <v>1140881</v>
      </c>
      <c r="J73" s="299">
        <v>0</v>
      </c>
      <c r="K73" s="299">
        <v>0</v>
      </c>
      <c r="L73" s="299">
        <v>0</v>
      </c>
      <c r="M73" s="299">
        <v>0</v>
      </c>
      <c r="N73" s="299">
        <v>0</v>
      </c>
      <c r="O73" s="299">
        <v>0</v>
      </c>
      <c r="P73" s="300">
        <v>0</v>
      </c>
      <c r="Q73" s="86"/>
      <c r="R73" s="86"/>
      <c r="S73" s="84"/>
    </row>
    <row r="74" spans="1:19" s="43" customFormat="1" ht="45" customHeight="1">
      <c r="A74" s="45"/>
      <c r="B74" s="44"/>
      <c r="C74" s="68">
        <v>2030</v>
      </c>
      <c r="D74" s="479" t="s">
        <v>71</v>
      </c>
      <c r="E74" s="480">
        <v>179183</v>
      </c>
      <c r="F74" s="481"/>
      <c r="G74" s="480">
        <v>179183</v>
      </c>
      <c r="H74" s="480">
        <v>179183</v>
      </c>
      <c r="I74" s="482">
        <v>0</v>
      </c>
      <c r="J74" s="483">
        <v>0</v>
      </c>
      <c r="K74" s="483">
        <v>0</v>
      </c>
      <c r="L74" s="483">
        <v>0</v>
      </c>
      <c r="M74" s="483">
        <v>0</v>
      </c>
      <c r="N74" s="483">
        <v>0</v>
      </c>
      <c r="O74" s="483">
        <v>0</v>
      </c>
      <c r="P74" s="484">
        <v>0</v>
      </c>
      <c r="Q74" s="86"/>
      <c r="R74" s="84"/>
      <c r="S74" s="84"/>
    </row>
    <row r="75" spans="1:19" s="43" customFormat="1" ht="55.5" customHeight="1">
      <c r="A75" s="47"/>
      <c r="B75" s="46"/>
      <c r="C75" s="70" t="s">
        <v>152</v>
      </c>
      <c r="D75" s="125" t="s">
        <v>153</v>
      </c>
      <c r="E75" s="219">
        <v>9000</v>
      </c>
      <c r="F75" s="220"/>
      <c r="G75" s="219">
        <v>9000</v>
      </c>
      <c r="H75" s="219">
        <v>9000</v>
      </c>
      <c r="I75" s="280">
        <v>0</v>
      </c>
      <c r="J75" s="257">
        <v>0</v>
      </c>
      <c r="K75" s="257">
        <v>0</v>
      </c>
      <c r="L75" s="257">
        <v>0</v>
      </c>
      <c r="M75" s="257">
        <v>0</v>
      </c>
      <c r="N75" s="257">
        <v>0</v>
      </c>
      <c r="O75" s="257">
        <v>0</v>
      </c>
      <c r="P75" s="281">
        <v>0</v>
      </c>
      <c r="Q75" s="86"/>
      <c r="R75" s="151"/>
      <c r="S75" s="151"/>
    </row>
    <row r="76" spans="1:19" s="43" customFormat="1" ht="30.75" customHeight="1">
      <c r="A76" s="59">
        <v>900</v>
      </c>
      <c r="B76" s="60"/>
      <c r="C76" s="69"/>
      <c r="D76" s="123" t="s">
        <v>72</v>
      </c>
      <c r="E76" s="85">
        <f>SUM(E77:E79)</f>
        <v>577094</v>
      </c>
      <c r="F76" s="85">
        <f>SUM(F77:F79)</f>
        <v>0</v>
      </c>
      <c r="G76" s="85">
        <f>SUM(G77:G79)</f>
        <v>577094</v>
      </c>
      <c r="H76" s="85">
        <f>SUM(H77:H79)</f>
        <v>577094</v>
      </c>
      <c r="I76" s="85">
        <f>SUM(I78:I79)</f>
        <v>0</v>
      </c>
      <c r="J76" s="85">
        <f>SUM(J78:J79)</f>
        <v>0</v>
      </c>
      <c r="K76" s="85">
        <v>0</v>
      </c>
      <c r="L76" s="85">
        <f>SUM(L78:L79)</f>
        <v>0</v>
      </c>
      <c r="M76" s="85">
        <f>SUM(M78:M79)</f>
        <v>0</v>
      </c>
      <c r="N76" s="85">
        <f>SUM(N78:N79)</f>
        <v>0</v>
      </c>
      <c r="O76" s="85">
        <f>SUM(O78:O79)</f>
        <v>0</v>
      </c>
      <c r="P76" s="265">
        <f>SUM(P78:P79)</f>
        <v>0</v>
      </c>
      <c r="Q76" s="85"/>
      <c r="R76" s="85"/>
      <c r="S76" s="85"/>
    </row>
    <row r="77" spans="1:19" s="523" customFormat="1" ht="30.75" customHeight="1">
      <c r="A77" s="61"/>
      <c r="B77" s="62"/>
      <c r="C77" s="73" t="s">
        <v>171</v>
      </c>
      <c r="D77" s="126" t="s">
        <v>309</v>
      </c>
      <c r="E77" s="88">
        <v>561094</v>
      </c>
      <c r="F77" s="521"/>
      <c r="G77" s="88">
        <v>561094</v>
      </c>
      <c r="H77" s="88">
        <v>561094</v>
      </c>
      <c r="I77" s="88"/>
      <c r="J77" s="88"/>
      <c r="K77" s="88"/>
      <c r="L77" s="88"/>
      <c r="M77" s="88"/>
      <c r="N77" s="88"/>
      <c r="O77" s="88"/>
      <c r="P77" s="522"/>
      <c r="Q77" s="522"/>
      <c r="R77" s="88"/>
      <c r="S77" s="88"/>
    </row>
    <row r="78" spans="1:19" s="43" customFormat="1" ht="30" customHeight="1">
      <c r="A78" s="45"/>
      <c r="B78" s="44"/>
      <c r="C78" s="68" t="s">
        <v>77</v>
      </c>
      <c r="D78" s="122" t="s">
        <v>46</v>
      </c>
      <c r="E78" s="228">
        <v>15800</v>
      </c>
      <c r="F78" s="229"/>
      <c r="G78" s="228">
        <v>15800</v>
      </c>
      <c r="H78" s="228">
        <v>15800</v>
      </c>
      <c r="I78" s="278">
        <v>0</v>
      </c>
      <c r="J78" s="192">
        <v>0</v>
      </c>
      <c r="K78" s="192">
        <v>0</v>
      </c>
      <c r="L78" s="192">
        <v>0</v>
      </c>
      <c r="M78" s="192">
        <v>0</v>
      </c>
      <c r="N78" s="192">
        <v>0</v>
      </c>
      <c r="O78" s="192">
        <v>0</v>
      </c>
      <c r="P78" s="192">
        <v>0</v>
      </c>
      <c r="Q78" s="475"/>
      <c r="R78" s="86"/>
      <c r="S78" s="86"/>
    </row>
    <row r="79" spans="1:19" s="43" customFormat="1" ht="33" customHeight="1">
      <c r="A79" s="152"/>
      <c r="B79" s="153"/>
      <c r="C79" s="468" t="s">
        <v>75</v>
      </c>
      <c r="D79" s="173" t="s">
        <v>47</v>
      </c>
      <c r="E79" s="221">
        <v>200</v>
      </c>
      <c r="F79" s="222"/>
      <c r="G79" s="267">
        <v>200</v>
      </c>
      <c r="H79" s="221">
        <v>200</v>
      </c>
      <c r="I79" s="276">
        <v>0</v>
      </c>
      <c r="J79" s="191">
        <v>0</v>
      </c>
      <c r="K79" s="191">
        <v>0</v>
      </c>
      <c r="L79" s="191">
        <v>0</v>
      </c>
      <c r="M79" s="191">
        <v>0</v>
      </c>
      <c r="N79" s="191">
        <v>0</v>
      </c>
      <c r="O79" s="191">
        <v>0</v>
      </c>
      <c r="P79" s="277">
        <v>0</v>
      </c>
      <c r="Q79" s="89"/>
      <c r="R79" s="86"/>
      <c r="S79" s="86"/>
    </row>
    <row r="80" spans="1:19" s="43" customFormat="1" ht="19.5" customHeight="1" hidden="1">
      <c r="A80" s="49"/>
      <c r="B80" s="48"/>
      <c r="C80" s="54"/>
      <c r="D80" s="56"/>
      <c r="E80" s="171"/>
      <c r="F80" s="171"/>
      <c r="G80" s="171"/>
      <c r="H80" s="171"/>
      <c r="I80" s="255"/>
      <c r="J80" s="209"/>
      <c r="K80" s="209"/>
      <c r="L80" s="209"/>
      <c r="M80" s="209"/>
      <c r="N80" s="209"/>
      <c r="O80" s="209"/>
      <c r="P80" s="272"/>
      <c r="Q80" s="127"/>
      <c r="R80" s="151"/>
      <c r="S80" s="151"/>
    </row>
    <row r="81" spans="1:19" s="43" customFormat="1" ht="28.5" customHeight="1">
      <c r="A81" s="45"/>
      <c r="B81" s="44"/>
      <c r="C81" s="68" t="s">
        <v>79</v>
      </c>
      <c r="D81" s="122" t="s">
        <v>139</v>
      </c>
      <c r="E81" s="228">
        <v>118906</v>
      </c>
      <c r="F81" s="228">
        <v>118906</v>
      </c>
      <c r="G81" s="228">
        <v>118906</v>
      </c>
      <c r="H81" s="228">
        <v>118906</v>
      </c>
      <c r="I81" s="228">
        <v>0</v>
      </c>
      <c r="J81" s="286">
        <v>0</v>
      </c>
      <c r="K81" s="286">
        <v>0</v>
      </c>
      <c r="L81" s="286">
        <v>0</v>
      </c>
      <c r="M81" s="286">
        <v>0</v>
      </c>
      <c r="N81" s="286">
        <v>0</v>
      </c>
      <c r="O81" s="286">
        <v>0</v>
      </c>
      <c r="P81" s="287">
        <v>0</v>
      </c>
      <c r="Q81" s="127"/>
      <c r="R81" s="151"/>
      <c r="S81" s="151"/>
    </row>
    <row r="82" spans="1:19" s="37" customFormat="1" ht="29.25" customHeight="1">
      <c r="A82" s="533" t="s">
        <v>31</v>
      </c>
      <c r="B82" s="534"/>
      <c r="C82" s="534"/>
      <c r="D82" s="535"/>
      <c r="E82" s="90">
        <f>SUM(E10,E16,E19,E22,E30,E37,E39,E41,E60,E65,E68,E70,E72,E76,E81)</f>
        <v>9542021</v>
      </c>
      <c r="F82" s="90">
        <f>SUM(F10,F16,F19,F22,F30,F37,F39,F41,F60,F65,F68,F70,F72,F76,F81)</f>
        <v>118906</v>
      </c>
      <c r="G82" s="90">
        <f>SUM(G10,G16,G19,G22,G30,G37,G39,G41,G60,G65,G68,G70,G72,G76,G81)</f>
        <v>9540521</v>
      </c>
      <c r="H82" s="90">
        <f>SUM(H10,H16,H19,H22,H30,H37,H39,H41,H60,H65,H68,H70,H72,H76,H81)</f>
        <v>8325493</v>
      </c>
      <c r="I82" s="90">
        <f>SUM(I10,I16,I19,I22,I30,I37,I39,I41,I60,I65,I68,I70,I72,I76,I81)</f>
        <v>1215028</v>
      </c>
      <c r="J82" s="90">
        <f aca="true" t="shared" si="8" ref="J82:P82">SUM(J10,J16,J19,J22,J30,J37,J39,J41,J60,J65,J70,J72,J76)</f>
        <v>0</v>
      </c>
      <c r="K82" s="90">
        <f t="shared" si="8"/>
        <v>0</v>
      </c>
      <c r="L82" s="90">
        <f t="shared" si="8"/>
        <v>0</v>
      </c>
      <c r="M82" s="90">
        <f t="shared" si="8"/>
        <v>1500</v>
      </c>
      <c r="N82" s="90">
        <f t="shared" si="8"/>
        <v>0</v>
      </c>
      <c r="O82" s="90">
        <f t="shared" si="8"/>
        <v>0</v>
      </c>
      <c r="P82" s="266">
        <f t="shared" si="8"/>
        <v>0</v>
      </c>
      <c r="Q82" s="90"/>
      <c r="R82" s="90"/>
      <c r="S82" s="90"/>
    </row>
    <row r="83" spans="2:17" ht="12.75">
      <c r="B83" s="2"/>
      <c r="D83" s="2"/>
      <c r="E83" s="2"/>
      <c r="F83" s="2"/>
      <c r="G83" s="2"/>
      <c r="H83" s="2"/>
      <c r="I83" s="36"/>
      <c r="J83" s="2"/>
      <c r="K83" s="2"/>
      <c r="L83" s="2"/>
      <c r="M83" s="2"/>
      <c r="N83" s="2"/>
      <c r="O83" s="2"/>
      <c r="P83" s="2"/>
      <c r="Q83" s="2"/>
    </row>
    <row r="84" spans="1:17" ht="12.75">
      <c r="A84" s="42"/>
      <c r="B84" s="2"/>
      <c r="D84" s="2"/>
      <c r="E84" s="2"/>
      <c r="F84" s="2"/>
      <c r="G84" s="2"/>
      <c r="H84" s="2"/>
      <c r="I84" s="36"/>
      <c r="J84" s="2"/>
      <c r="K84" s="2"/>
      <c r="L84" s="2"/>
      <c r="M84" s="2"/>
      <c r="N84" s="2"/>
      <c r="O84" s="2"/>
      <c r="P84" s="2"/>
      <c r="Q84" s="2"/>
    </row>
    <row r="85" spans="2:17" ht="12.75">
      <c r="B85" s="9"/>
      <c r="D85" s="2"/>
      <c r="E85" s="2"/>
      <c r="F85" s="2"/>
      <c r="G85" s="2"/>
      <c r="H85" s="2"/>
      <c r="I85" s="36"/>
      <c r="J85" s="2"/>
      <c r="K85" s="2"/>
      <c r="L85" s="2"/>
      <c r="M85" s="2"/>
      <c r="N85" s="2"/>
      <c r="O85" s="2"/>
      <c r="P85" s="2"/>
      <c r="Q85" s="2"/>
    </row>
    <row r="86" spans="2:17" ht="12.75">
      <c r="B86" s="2"/>
      <c r="D86" s="2"/>
      <c r="E86" s="2"/>
      <c r="F86" s="2"/>
      <c r="G86" s="2"/>
      <c r="H86" s="2"/>
      <c r="I86" s="36"/>
      <c r="J86" s="2"/>
      <c r="K86" s="2"/>
      <c r="L86" s="2"/>
      <c r="M86" s="2"/>
      <c r="N86" s="2"/>
      <c r="O86" s="2"/>
      <c r="P86" s="2"/>
      <c r="Q86" s="2"/>
    </row>
    <row r="87" spans="2:17" ht="12.75">
      <c r="B87" s="2"/>
      <c r="D87" s="2"/>
      <c r="E87" s="2"/>
      <c r="F87" s="2"/>
      <c r="G87" s="2"/>
      <c r="H87" s="2"/>
      <c r="I87" s="36"/>
      <c r="J87" s="2"/>
      <c r="K87" s="2"/>
      <c r="L87" s="2"/>
      <c r="M87" s="2"/>
      <c r="N87" s="2"/>
      <c r="O87" s="2"/>
      <c r="P87" s="2"/>
      <c r="Q87" s="2"/>
    </row>
    <row r="88" spans="2:17" ht="12.75">
      <c r="B88" s="2"/>
      <c r="D88" s="2"/>
      <c r="E88" s="2"/>
      <c r="F88" s="2"/>
      <c r="G88" s="2"/>
      <c r="H88" s="2"/>
      <c r="I88" s="36"/>
      <c r="J88" s="2"/>
      <c r="K88" s="2"/>
      <c r="L88" s="2"/>
      <c r="M88" s="2"/>
      <c r="N88" s="2"/>
      <c r="O88" s="2"/>
      <c r="P88" s="2"/>
      <c r="Q88" s="2"/>
    </row>
    <row r="89" spans="2:17" ht="12.75">
      <c r="B89" s="2"/>
      <c r="D89" s="2"/>
      <c r="E89" s="2"/>
      <c r="F89" s="2"/>
      <c r="G89" s="2"/>
      <c r="H89" s="2"/>
      <c r="I89" s="36"/>
      <c r="J89" s="2"/>
      <c r="K89" s="2"/>
      <c r="L89" s="2"/>
      <c r="M89" s="2"/>
      <c r="N89" s="2"/>
      <c r="O89" s="2"/>
      <c r="P89" s="2"/>
      <c r="Q89" s="2"/>
    </row>
    <row r="90" spans="2:17" ht="12.75">
      <c r="B90" s="2"/>
      <c r="D90" s="2"/>
      <c r="E90" s="2"/>
      <c r="F90" s="2"/>
      <c r="G90" s="2"/>
      <c r="H90" s="2"/>
      <c r="I90" s="36"/>
      <c r="J90" s="2"/>
      <c r="K90" s="2"/>
      <c r="L90" s="2"/>
      <c r="M90" s="2"/>
      <c r="N90" s="2"/>
      <c r="O90" s="2"/>
      <c r="P90" s="2"/>
      <c r="Q90" s="2"/>
    </row>
    <row r="91" spans="2:17" ht="12.75">
      <c r="B91" s="2"/>
      <c r="D91" s="2"/>
      <c r="E91" s="2"/>
      <c r="F91" s="2"/>
      <c r="G91" s="2"/>
      <c r="H91" s="2"/>
      <c r="I91" s="36"/>
      <c r="J91" s="2"/>
      <c r="K91" s="2"/>
      <c r="L91" s="2"/>
      <c r="M91" s="2"/>
      <c r="N91" s="2"/>
      <c r="O91" s="2"/>
      <c r="P91" s="2"/>
      <c r="Q91" s="2"/>
    </row>
    <row r="92" spans="2:17" ht="12.75">
      <c r="B92" s="2"/>
      <c r="D92" s="2"/>
      <c r="E92" s="2"/>
      <c r="F92" s="2"/>
      <c r="G92" s="2"/>
      <c r="H92" s="2"/>
      <c r="I92" s="36"/>
      <c r="J92" s="2"/>
      <c r="K92" s="2"/>
      <c r="L92" s="2"/>
      <c r="M92" s="2"/>
      <c r="N92" s="2"/>
      <c r="O92" s="2"/>
      <c r="P92" s="2"/>
      <c r="Q92" s="2"/>
    </row>
    <row r="93" spans="2:17" ht="12.75">
      <c r="B93" s="2"/>
      <c r="D93" s="2"/>
      <c r="E93" s="2"/>
      <c r="F93" s="2"/>
      <c r="G93" s="2"/>
      <c r="H93" s="2"/>
      <c r="I93" s="36"/>
      <c r="J93" s="2"/>
      <c r="K93" s="2"/>
      <c r="L93" s="2"/>
      <c r="M93" s="2"/>
      <c r="N93" s="2"/>
      <c r="O93" s="2"/>
      <c r="P93" s="2"/>
      <c r="Q93" s="2"/>
    </row>
    <row r="94" spans="2:17" ht="12.75">
      <c r="B94" s="2"/>
      <c r="D94" s="2"/>
      <c r="E94" s="2"/>
      <c r="F94" s="2"/>
      <c r="G94" s="2"/>
      <c r="H94" s="2"/>
      <c r="I94" s="36"/>
      <c r="J94" s="2"/>
      <c r="K94" s="2"/>
      <c r="L94" s="2"/>
      <c r="M94" s="2"/>
      <c r="N94" s="2"/>
      <c r="O94" s="2"/>
      <c r="P94" s="2"/>
      <c r="Q94" s="2"/>
    </row>
    <row r="95" spans="2:17" ht="12.75">
      <c r="B95" s="2"/>
      <c r="D95" s="2"/>
      <c r="E95" s="2"/>
      <c r="F95" s="2"/>
      <c r="G95" s="2"/>
      <c r="H95" s="2"/>
      <c r="I95" s="36"/>
      <c r="J95" s="2"/>
      <c r="K95" s="2"/>
      <c r="L95" s="2"/>
      <c r="M95" s="2"/>
      <c r="N95" s="2"/>
      <c r="O95" s="2"/>
      <c r="P95" s="2"/>
      <c r="Q95" s="2"/>
    </row>
    <row r="96" spans="2:17" ht="12.75">
      <c r="B96" s="2"/>
      <c r="D96" s="2"/>
      <c r="E96" s="2"/>
      <c r="F96" s="2"/>
      <c r="G96" s="2"/>
      <c r="H96" s="2"/>
      <c r="I96" s="36"/>
      <c r="J96" s="2"/>
      <c r="K96" s="2"/>
      <c r="L96" s="2"/>
      <c r="M96" s="2"/>
      <c r="N96" s="2"/>
      <c r="O96" s="2"/>
      <c r="P96" s="2"/>
      <c r="Q96" s="2"/>
    </row>
    <row r="97" spans="2:17" ht="12.75">
      <c r="B97" s="2"/>
      <c r="D97" s="2"/>
      <c r="E97" s="2"/>
      <c r="F97" s="2"/>
      <c r="G97" s="2"/>
      <c r="H97" s="2"/>
      <c r="I97" s="36"/>
      <c r="J97" s="2"/>
      <c r="K97" s="2"/>
      <c r="L97" s="2"/>
      <c r="M97" s="2"/>
      <c r="N97" s="2"/>
      <c r="O97" s="2"/>
      <c r="P97" s="2"/>
      <c r="Q97" s="2"/>
    </row>
    <row r="98" spans="2:17" ht="12.75">
      <c r="B98" s="2"/>
      <c r="D98" s="2"/>
      <c r="E98" s="2"/>
      <c r="F98" s="2"/>
      <c r="G98" s="2"/>
      <c r="H98" s="2"/>
      <c r="I98" s="36"/>
      <c r="J98" s="2"/>
      <c r="K98" s="2"/>
      <c r="L98" s="2"/>
      <c r="M98" s="2"/>
      <c r="N98" s="2"/>
      <c r="O98" s="2"/>
      <c r="P98" s="2"/>
      <c r="Q98" s="2"/>
    </row>
    <row r="99" spans="2:17" ht="12.75">
      <c r="B99" s="2"/>
      <c r="D99" s="2"/>
      <c r="E99" s="2"/>
      <c r="F99" s="2"/>
      <c r="G99" s="2"/>
      <c r="H99" s="2"/>
      <c r="I99" s="36"/>
      <c r="J99" s="2"/>
      <c r="K99" s="2"/>
      <c r="L99" s="2"/>
      <c r="M99" s="2"/>
      <c r="N99" s="2"/>
      <c r="O99" s="2"/>
      <c r="P99" s="2"/>
      <c r="Q99" s="2"/>
    </row>
    <row r="100" spans="2:17" ht="12.75">
      <c r="B100" s="2"/>
      <c r="D100" s="2"/>
      <c r="E100" s="2"/>
      <c r="F100" s="2"/>
      <c r="G100" s="2"/>
      <c r="H100" s="2"/>
      <c r="I100" s="36"/>
      <c r="J100" s="2"/>
      <c r="K100" s="2"/>
      <c r="L100" s="2"/>
      <c r="M100" s="2"/>
      <c r="N100" s="2"/>
      <c r="O100" s="2"/>
      <c r="P100" s="2"/>
      <c r="Q100" s="2"/>
    </row>
    <row r="101" spans="2:17" ht="12.75">
      <c r="B101" s="2"/>
      <c r="D101" s="2"/>
      <c r="E101" s="2"/>
      <c r="F101" s="2"/>
      <c r="G101" s="2"/>
      <c r="H101" s="2"/>
      <c r="I101" s="36"/>
      <c r="J101" s="2"/>
      <c r="K101" s="2"/>
      <c r="L101" s="2"/>
      <c r="M101" s="2"/>
      <c r="N101" s="2"/>
      <c r="O101" s="2"/>
      <c r="P101" s="2"/>
      <c r="Q101" s="2"/>
    </row>
    <row r="102" spans="2:17" ht="12.75">
      <c r="B102" s="2"/>
      <c r="D102" s="2"/>
      <c r="E102" s="2"/>
      <c r="F102" s="2"/>
      <c r="G102" s="2"/>
      <c r="H102" s="2"/>
      <c r="I102" s="36"/>
      <c r="J102" s="2"/>
      <c r="K102" s="2"/>
      <c r="L102" s="2"/>
      <c r="M102" s="2"/>
      <c r="N102" s="2"/>
      <c r="O102" s="2"/>
      <c r="P102" s="2"/>
      <c r="Q102" s="2"/>
    </row>
    <row r="103" spans="2:17" ht="12.75">
      <c r="B103" s="2"/>
      <c r="D103" s="2"/>
      <c r="E103" s="2"/>
      <c r="F103" s="2"/>
      <c r="G103" s="2"/>
      <c r="H103" s="2"/>
      <c r="I103" s="36"/>
      <c r="J103" s="2"/>
      <c r="K103" s="2"/>
      <c r="L103" s="2"/>
      <c r="M103" s="2"/>
      <c r="N103" s="2"/>
      <c r="O103" s="2"/>
      <c r="P103" s="2"/>
      <c r="Q103" s="2"/>
    </row>
    <row r="104" spans="2:17" ht="12.75">
      <c r="B104" s="2"/>
      <c r="D104" s="2"/>
      <c r="E104" s="2"/>
      <c r="F104" s="2"/>
      <c r="G104" s="2"/>
      <c r="H104" s="2"/>
      <c r="I104" s="36"/>
      <c r="J104" s="2"/>
      <c r="K104" s="2"/>
      <c r="L104" s="2"/>
      <c r="M104" s="2"/>
      <c r="N104" s="2"/>
      <c r="O104" s="2"/>
      <c r="P104" s="2"/>
      <c r="Q104" s="2"/>
    </row>
    <row r="105" spans="2:17" ht="12.75">
      <c r="B105" s="2"/>
      <c r="D105" s="2"/>
      <c r="E105" s="2"/>
      <c r="F105" s="2"/>
      <c r="G105" s="2"/>
      <c r="H105" s="2"/>
      <c r="I105" s="36"/>
      <c r="J105" s="2"/>
      <c r="K105" s="2"/>
      <c r="L105" s="2"/>
      <c r="M105" s="2"/>
      <c r="N105" s="2"/>
      <c r="O105" s="2"/>
      <c r="P105" s="2"/>
      <c r="Q105" s="2"/>
    </row>
    <row r="106" spans="2:17" ht="12.75">
      <c r="B106" s="2"/>
      <c r="D106" s="2"/>
      <c r="E106" s="2"/>
      <c r="F106" s="2"/>
      <c r="G106" s="2"/>
      <c r="H106" s="2"/>
      <c r="I106" s="36"/>
      <c r="J106" s="2"/>
      <c r="K106" s="2"/>
      <c r="L106" s="2"/>
      <c r="M106" s="2"/>
      <c r="N106" s="2"/>
      <c r="O106" s="2"/>
      <c r="P106" s="2"/>
      <c r="Q106" s="2"/>
    </row>
    <row r="107" spans="2:17" ht="12.75">
      <c r="B107" s="2"/>
      <c r="D107" s="2"/>
      <c r="E107" s="2"/>
      <c r="F107" s="2"/>
      <c r="G107" s="2"/>
      <c r="H107" s="2"/>
      <c r="I107" s="36"/>
      <c r="J107" s="2"/>
      <c r="K107" s="2"/>
      <c r="L107" s="2"/>
      <c r="M107" s="2"/>
      <c r="N107" s="2"/>
      <c r="O107" s="2"/>
      <c r="P107" s="2"/>
      <c r="Q107" s="2"/>
    </row>
    <row r="108" spans="2:17" ht="12.75">
      <c r="B108" s="2"/>
      <c r="D108" s="2"/>
      <c r="E108" s="2"/>
      <c r="F108" s="2"/>
      <c r="G108" s="2"/>
      <c r="H108" s="2"/>
      <c r="I108" s="36"/>
      <c r="J108" s="2"/>
      <c r="K108" s="2"/>
      <c r="L108" s="2"/>
      <c r="M108" s="2"/>
      <c r="N108" s="2"/>
      <c r="O108" s="2"/>
      <c r="P108" s="2"/>
      <c r="Q108" s="2"/>
    </row>
    <row r="109" spans="2:17" ht="12.75">
      <c r="B109" s="2"/>
      <c r="D109" s="2"/>
      <c r="E109" s="2"/>
      <c r="F109" s="2"/>
      <c r="G109" s="2"/>
      <c r="H109" s="2"/>
      <c r="I109" s="36"/>
      <c r="J109" s="2"/>
      <c r="K109" s="2"/>
      <c r="L109" s="2"/>
      <c r="M109" s="2"/>
      <c r="N109" s="2"/>
      <c r="O109" s="2"/>
      <c r="P109" s="2"/>
      <c r="Q109" s="2"/>
    </row>
    <row r="110" spans="2:17" ht="12.75">
      <c r="B110" s="2"/>
      <c r="D110" s="2"/>
      <c r="E110" s="2"/>
      <c r="F110" s="2"/>
      <c r="G110" s="2"/>
      <c r="H110" s="2"/>
      <c r="I110" s="36"/>
      <c r="J110" s="2"/>
      <c r="K110" s="2"/>
      <c r="L110" s="2"/>
      <c r="M110" s="2"/>
      <c r="N110" s="2"/>
      <c r="O110" s="2"/>
      <c r="P110" s="2"/>
      <c r="Q110" s="2"/>
    </row>
    <row r="111" spans="2:17" ht="12.75">
      <c r="B111" s="2"/>
      <c r="D111" s="2"/>
      <c r="E111" s="2"/>
      <c r="F111" s="2"/>
      <c r="G111" s="2"/>
      <c r="H111" s="2"/>
      <c r="I111" s="36"/>
      <c r="J111" s="2"/>
      <c r="K111" s="2"/>
      <c r="L111" s="2"/>
      <c r="M111" s="2"/>
      <c r="N111" s="2"/>
      <c r="O111" s="2"/>
      <c r="P111" s="2"/>
      <c r="Q111" s="2"/>
    </row>
    <row r="112" spans="2:17" ht="12.75">
      <c r="B112" s="2"/>
      <c r="D112" s="2"/>
      <c r="E112" s="2"/>
      <c r="F112" s="2"/>
      <c r="G112" s="2"/>
      <c r="H112" s="2"/>
      <c r="I112" s="36"/>
      <c r="J112" s="2"/>
      <c r="K112" s="2"/>
      <c r="L112" s="2"/>
      <c r="M112" s="2"/>
      <c r="N112" s="2"/>
      <c r="O112" s="2"/>
      <c r="P112" s="2"/>
      <c r="Q112" s="2"/>
    </row>
    <row r="113" spans="2:17" ht="12.75">
      <c r="B113" s="2"/>
      <c r="D113" s="2"/>
      <c r="E113" s="2"/>
      <c r="F113" s="2"/>
      <c r="G113" s="2"/>
      <c r="H113" s="2"/>
      <c r="I113" s="36"/>
      <c r="J113" s="2"/>
      <c r="K113" s="2"/>
      <c r="L113" s="2"/>
      <c r="M113" s="2"/>
      <c r="N113" s="2"/>
      <c r="O113" s="2"/>
      <c r="P113" s="2"/>
      <c r="Q113" s="2"/>
    </row>
    <row r="114" spans="2:17" ht="12.75">
      <c r="B114" s="2"/>
      <c r="D114" s="2"/>
      <c r="E114" s="2"/>
      <c r="F114" s="2"/>
      <c r="G114" s="2"/>
      <c r="H114" s="2"/>
      <c r="I114" s="36"/>
      <c r="J114" s="2"/>
      <c r="K114" s="2"/>
      <c r="L114" s="2"/>
      <c r="M114" s="2"/>
      <c r="N114" s="2"/>
      <c r="O114" s="2"/>
      <c r="P114" s="2"/>
      <c r="Q114" s="2"/>
    </row>
    <row r="115" spans="1:19" ht="12.75">
      <c r="A115" s="175"/>
      <c r="B115" s="7"/>
      <c r="C115" s="176"/>
      <c r="D115" s="7"/>
      <c r="E115" s="7"/>
      <c r="F115" s="7"/>
      <c r="G115" s="7"/>
      <c r="H115" s="7"/>
      <c r="I115" s="256"/>
      <c r="J115" s="7"/>
      <c r="K115" s="7"/>
      <c r="L115" s="7"/>
      <c r="M115" s="7"/>
      <c r="N115" s="7"/>
      <c r="O115" s="7"/>
      <c r="P115" s="7"/>
      <c r="Q115" s="7"/>
      <c r="R115" s="79"/>
      <c r="S115" s="79"/>
    </row>
    <row r="116" spans="1:19" ht="12.75">
      <c r="A116" s="175"/>
      <c r="B116" s="7"/>
      <c r="C116" s="176"/>
      <c r="D116" s="7"/>
      <c r="E116" s="7"/>
      <c r="F116" s="7"/>
      <c r="G116" s="7"/>
      <c r="H116" s="7"/>
      <c r="I116" s="256"/>
      <c r="J116" s="7"/>
      <c r="K116" s="7"/>
      <c r="L116" s="7"/>
      <c r="M116" s="7"/>
      <c r="N116" s="7"/>
      <c r="O116" s="7"/>
      <c r="P116" s="7"/>
      <c r="Q116" s="7"/>
      <c r="R116" s="79"/>
      <c r="S116" s="79"/>
    </row>
    <row r="117" spans="1:19" ht="12.75">
      <c r="A117" s="175"/>
      <c r="B117" s="79"/>
      <c r="C117" s="176"/>
      <c r="D117" s="79"/>
      <c r="E117" s="79"/>
      <c r="F117" s="79"/>
      <c r="G117" s="79"/>
      <c r="H117" s="79"/>
      <c r="I117" s="199"/>
      <c r="J117" s="79"/>
      <c r="K117" s="79"/>
      <c r="L117" s="79"/>
      <c r="M117" s="79"/>
      <c r="N117" s="79"/>
      <c r="O117" s="79"/>
      <c r="P117" s="79"/>
      <c r="Q117" s="79"/>
      <c r="R117" s="79"/>
      <c r="S117" s="79"/>
    </row>
    <row r="118" spans="1:19" ht="12.75">
      <c r="A118" s="175"/>
      <c r="B118" s="79"/>
      <c r="C118" s="176"/>
      <c r="D118" s="79"/>
      <c r="E118" s="79"/>
      <c r="F118" s="79"/>
      <c r="G118" s="79"/>
      <c r="H118" s="79"/>
      <c r="I118" s="199"/>
      <c r="J118" s="79"/>
      <c r="K118" s="79"/>
      <c r="L118" s="79"/>
      <c r="M118" s="79"/>
      <c r="N118" s="79"/>
      <c r="O118" s="79"/>
      <c r="P118" s="79"/>
      <c r="Q118" s="79"/>
      <c r="R118" s="79"/>
      <c r="S118" s="79"/>
    </row>
    <row r="119" spans="1:19" ht="12.75">
      <c r="A119" s="175"/>
      <c r="B119" s="79"/>
      <c r="C119" s="176"/>
      <c r="D119" s="79"/>
      <c r="E119" s="79"/>
      <c r="F119" s="79"/>
      <c r="G119" s="79"/>
      <c r="H119" s="79"/>
      <c r="I119" s="199"/>
      <c r="J119" s="79"/>
      <c r="K119" s="79"/>
      <c r="L119" s="79"/>
      <c r="M119" s="79"/>
      <c r="N119" s="79"/>
      <c r="O119" s="79"/>
      <c r="P119" s="79"/>
      <c r="Q119" s="79"/>
      <c r="R119" s="79"/>
      <c r="S119" s="79"/>
    </row>
    <row r="120" spans="1:19" ht="12.75">
      <c r="A120" s="175"/>
      <c r="B120" s="79"/>
      <c r="C120" s="176"/>
      <c r="D120" s="79"/>
      <c r="E120" s="79"/>
      <c r="F120" s="79"/>
      <c r="G120" s="79"/>
      <c r="H120" s="79"/>
      <c r="I120" s="199"/>
      <c r="J120" s="79"/>
      <c r="K120" s="79"/>
      <c r="L120" s="79"/>
      <c r="M120" s="79"/>
      <c r="N120" s="79"/>
      <c r="O120" s="79"/>
      <c r="P120" s="79"/>
      <c r="Q120" s="79"/>
      <c r="R120" s="79"/>
      <c r="S120" s="79"/>
    </row>
    <row r="121" spans="1:19" ht="12.75">
      <c r="A121" s="175"/>
      <c r="B121" s="79"/>
      <c r="C121" s="176"/>
      <c r="D121" s="79"/>
      <c r="E121" s="79"/>
      <c r="F121" s="79"/>
      <c r="G121" s="79"/>
      <c r="H121" s="79"/>
      <c r="I121" s="199"/>
      <c r="J121" s="79"/>
      <c r="K121" s="79"/>
      <c r="L121" s="79"/>
      <c r="M121" s="79"/>
      <c r="N121" s="79"/>
      <c r="O121" s="79"/>
      <c r="P121" s="79"/>
      <c r="Q121" s="79"/>
      <c r="R121" s="79"/>
      <c r="S121" s="79"/>
    </row>
    <row r="122" spans="1:19" ht="12.75">
      <c r="A122" s="175"/>
      <c r="B122" s="79"/>
      <c r="C122" s="176"/>
      <c r="D122" s="79"/>
      <c r="E122" s="79"/>
      <c r="F122" s="79"/>
      <c r="G122" s="79"/>
      <c r="H122" s="79"/>
      <c r="I122" s="199"/>
      <c r="J122" s="79"/>
      <c r="K122" s="79"/>
      <c r="L122" s="79"/>
      <c r="M122" s="79"/>
      <c r="N122" s="79"/>
      <c r="O122" s="79"/>
      <c r="P122" s="79"/>
      <c r="Q122" s="79"/>
      <c r="R122" s="79"/>
      <c r="S122" s="79"/>
    </row>
    <row r="123" spans="1:19" ht="12.75">
      <c r="A123" s="175"/>
      <c r="B123" s="79"/>
      <c r="C123" s="176"/>
      <c r="D123" s="79"/>
      <c r="E123" s="79"/>
      <c r="F123" s="79"/>
      <c r="G123" s="79"/>
      <c r="H123" s="79"/>
      <c r="I123" s="199"/>
      <c r="J123" s="79"/>
      <c r="K123" s="79"/>
      <c r="L123" s="79"/>
      <c r="M123" s="79"/>
      <c r="N123" s="79"/>
      <c r="O123" s="79"/>
      <c r="P123" s="79"/>
      <c r="Q123" s="79"/>
      <c r="R123" s="79"/>
      <c r="S123" s="79"/>
    </row>
    <row r="124" spans="1:19" ht="12.75">
      <c r="A124" s="175"/>
      <c r="B124" s="79"/>
      <c r="C124" s="176"/>
      <c r="D124" s="79"/>
      <c r="E124" s="79"/>
      <c r="F124" s="79"/>
      <c r="G124" s="79"/>
      <c r="H124" s="79"/>
      <c r="I124" s="199"/>
      <c r="J124" s="79"/>
      <c r="K124" s="79"/>
      <c r="L124" s="79"/>
      <c r="M124" s="79"/>
      <c r="N124" s="79"/>
      <c r="O124" s="79"/>
      <c r="P124" s="79"/>
      <c r="Q124" s="79"/>
      <c r="R124" s="79"/>
      <c r="S124" s="79"/>
    </row>
    <row r="125" spans="1:19" ht="12.75">
      <c r="A125" s="175"/>
      <c r="B125" s="79"/>
      <c r="C125" s="176"/>
      <c r="D125" s="79"/>
      <c r="E125" s="79"/>
      <c r="F125" s="79"/>
      <c r="G125" s="79"/>
      <c r="H125" s="79"/>
      <c r="I125" s="199"/>
      <c r="J125" s="79"/>
      <c r="K125" s="79"/>
      <c r="L125" s="79"/>
      <c r="M125" s="79"/>
      <c r="N125" s="79"/>
      <c r="O125" s="79"/>
      <c r="P125" s="79"/>
      <c r="Q125" s="79"/>
      <c r="R125" s="79"/>
      <c r="S125" s="79"/>
    </row>
    <row r="126" spans="1:19" ht="12.75">
      <c r="A126" s="175"/>
      <c r="B126" s="79"/>
      <c r="C126" s="176"/>
      <c r="D126" s="79"/>
      <c r="E126" s="79"/>
      <c r="F126" s="79"/>
      <c r="G126" s="79"/>
      <c r="H126" s="79"/>
      <c r="I126" s="199"/>
      <c r="J126" s="79"/>
      <c r="K126" s="79"/>
      <c r="L126" s="79"/>
      <c r="M126" s="79"/>
      <c r="N126" s="79"/>
      <c r="O126" s="79"/>
      <c r="P126" s="79"/>
      <c r="Q126" s="79"/>
      <c r="R126" s="79"/>
      <c r="S126" s="79"/>
    </row>
    <row r="127" spans="1:19" ht="12.75">
      <c r="A127" s="175"/>
      <c r="B127" s="79"/>
      <c r="C127" s="176"/>
      <c r="D127" s="79"/>
      <c r="E127" s="79"/>
      <c r="F127" s="79"/>
      <c r="G127" s="79"/>
      <c r="H127" s="79"/>
      <c r="I127" s="199"/>
      <c r="J127" s="79"/>
      <c r="K127" s="79"/>
      <c r="L127" s="79"/>
      <c r="M127" s="79"/>
      <c r="N127" s="79"/>
      <c r="O127" s="79"/>
      <c r="P127" s="79"/>
      <c r="Q127" s="79"/>
      <c r="R127" s="79"/>
      <c r="S127" s="79"/>
    </row>
    <row r="128" spans="1:19" ht="12.75">
      <c r="A128" s="175"/>
      <c r="B128" s="79"/>
      <c r="C128" s="176"/>
      <c r="D128" s="79"/>
      <c r="E128" s="79"/>
      <c r="F128" s="79"/>
      <c r="G128" s="79"/>
      <c r="H128" s="79"/>
      <c r="I128" s="199"/>
      <c r="J128" s="79"/>
      <c r="K128" s="79"/>
      <c r="L128" s="79"/>
      <c r="M128" s="79"/>
      <c r="N128" s="79"/>
      <c r="O128" s="79"/>
      <c r="P128" s="79"/>
      <c r="Q128" s="79"/>
      <c r="R128" s="79"/>
      <c r="S128" s="79"/>
    </row>
    <row r="129" spans="1:19" ht="12.75">
      <c r="A129" s="175"/>
      <c r="B129" s="79"/>
      <c r="C129" s="176"/>
      <c r="D129" s="79"/>
      <c r="E129" s="79"/>
      <c r="F129" s="79"/>
      <c r="G129" s="79"/>
      <c r="H129" s="79"/>
      <c r="I129" s="199"/>
      <c r="J129" s="79"/>
      <c r="K129" s="79"/>
      <c r="L129" s="79"/>
      <c r="M129" s="79"/>
      <c r="N129" s="79"/>
      <c r="O129" s="79"/>
      <c r="P129" s="79"/>
      <c r="Q129" s="79"/>
      <c r="R129" s="79"/>
      <c r="S129" s="79"/>
    </row>
    <row r="130" spans="1:19" ht="12.75">
      <c r="A130" s="175"/>
      <c r="B130" s="79"/>
      <c r="C130" s="176"/>
      <c r="D130" s="79"/>
      <c r="E130" s="79"/>
      <c r="F130" s="79"/>
      <c r="G130" s="79"/>
      <c r="H130" s="79"/>
      <c r="I130" s="199"/>
      <c r="J130" s="79"/>
      <c r="K130" s="79"/>
      <c r="L130" s="79"/>
      <c r="M130" s="79"/>
      <c r="N130" s="79"/>
      <c r="O130" s="79"/>
      <c r="P130" s="79"/>
      <c r="Q130" s="79"/>
      <c r="R130" s="79"/>
      <c r="S130" s="79"/>
    </row>
    <row r="131" spans="1:19" ht="12.75">
      <c r="A131" s="175"/>
      <c r="B131" s="79"/>
      <c r="C131" s="176"/>
      <c r="D131" s="79"/>
      <c r="E131" s="79"/>
      <c r="F131" s="79"/>
      <c r="G131" s="79"/>
      <c r="H131" s="79"/>
      <c r="I131" s="199"/>
      <c r="J131" s="79"/>
      <c r="K131" s="79"/>
      <c r="L131" s="79"/>
      <c r="M131" s="79"/>
      <c r="N131" s="79"/>
      <c r="O131" s="79"/>
      <c r="P131" s="79"/>
      <c r="Q131" s="79"/>
      <c r="R131" s="79"/>
      <c r="S131" s="79"/>
    </row>
    <row r="132" spans="1:19" ht="12.75">
      <c r="A132" s="175"/>
      <c r="B132" s="79"/>
      <c r="C132" s="176"/>
      <c r="D132" s="79"/>
      <c r="E132" s="79"/>
      <c r="F132" s="79"/>
      <c r="G132" s="79"/>
      <c r="H132" s="79"/>
      <c r="I132" s="199"/>
      <c r="J132" s="79"/>
      <c r="K132" s="79"/>
      <c r="L132" s="79"/>
      <c r="M132" s="79"/>
      <c r="N132" s="79"/>
      <c r="O132" s="79"/>
      <c r="P132" s="79"/>
      <c r="Q132" s="79"/>
      <c r="R132" s="79"/>
      <c r="S132" s="79"/>
    </row>
    <row r="133" spans="1:19" ht="12.75">
      <c r="A133" s="175"/>
      <c r="B133" s="79"/>
      <c r="C133" s="176"/>
      <c r="D133" s="79"/>
      <c r="E133" s="79"/>
      <c r="F133" s="79"/>
      <c r="G133" s="79"/>
      <c r="H133" s="79"/>
      <c r="I133" s="199"/>
      <c r="J133" s="79"/>
      <c r="K133" s="79"/>
      <c r="L133" s="79"/>
      <c r="M133" s="79"/>
      <c r="N133" s="79"/>
      <c r="O133" s="79"/>
      <c r="P133" s="79"/>
      <c r="Q133" s="79"/>
      <c r="R133" s="79"/>
      <c r="S133" s="79"/>
    </row>
    <row r="134" spans="1:19" ht="12.75">
      <c r="A134" s="175"/>
      <c r="B134" s="79"/>
      <c r="C134" s="176"/>
      <c r="D134" s="79"/>
      <c r="E134" s="79"/>
      <c r="F134" s="79"/>
      <c r="G134" s="79"/>
      <c r="H134" s="79"/>
      <c r="I134" s="199"/>
      <c r="J134" s="79"/>
      <c r="K134" s="79"/>
      <c r="L134" s="79"/>
      <c r="M134" s="79"/>
      <c r="N134" s="79"/>
      <c r="O134" s="79"/>
      <c r="P134" s="79"/>
      <c r="Q134" s="79"/>
      <c r="R134" s="79"/>
      <c r="S134" s="79"/>
    </row>
    <row r="135" spans="1:19" ht="12.75">
      <c r="A135" s="175"/>
      <c r="B135" s="79"/>
      <c r="C135" s="176"/>
      <c r="D135" s="79"/>
      <c r="E135" s="79"/>
      <c r="F135" s="79"/>
      <c r="G135" s="79"/>
      <c r="H135" s="79"/>
      <c r="I135" s="199"/>
      <c r="J135" s="79"/>
      <c r="K135" s="79"/>
      <c r="L135" s="79"/>
      <c r="M135" s="79"/>
      <c r="N135" s="79"/>
      <c r="O135" s="79"/>
      <c r="P135" s="79"/>
      <c r="Q135" s="79"/>
      <c r="R135" s="79"/>
      <c r="S135" s="79"/>
    </row>
    <row r="136" spans="1:19" ht="12.75">
      <c r="A136" s="175"/>
      <c r="B136" s="79"/>
      <c r="C136" s="176"/>
      <c r="D136" s="79"/>
      <c r="E136" s="79"/>
      <c r="F136" s="79"/>
      <c r="G136" s="79"/>
      <c r="H136" s="79"/>
      <c r="I136" s="199"/>
      <c r="J136" s="79"/>
      <c r="K136" s="79"/>
      <c r="L136" s="79"/>
      <c r="M136" s="79"/>
      <c r="N136" s="79"/>
      <c r="O136" s="79"/>
      <c r="P136" s="79"/>
      <c r="Q136" s="79"/>
      <c r="R136" s="79"/>
      <c r="S136" s="79"/>
    </row>
    <row r="137" spans="1:19" ht="12.75">
      <c r="A137" s="175"/>
      <c r="B137" s="79"/>
      <c r="C137" s="176"/>
      <c r="D137" s="79"/>
      <c r="E137" s="79"/>
      <c r="F137" s="79"/>
      <c r="G137" s="79"/>
      <c r="H137" s="79"/>
      <c r="I137" s="199"/>
      <c r="J137" s="79"/>
      <c r="K137" s="79"/>
      <c r="L137" s="79"/>
      <c r="M137" s="79"/>
      <c r="N137" s="79"/>
      <c r="O137" s="79"/>
      <c r="P137" s="79"/>
      <c r="Q137" s="79"/>
      <c r="R137" s="79"/>
      <c r="S137" s="79"/>
    </row>
    <row r="138" spans="1:19" ht="12.75">
      <c r="A138" s="175"/>
      <c r="B138" s="79"/>
      <c r="C138" s="176"/>
      <c r="D138" s="79"/>
      <c r="E138" s="79"/>
      <c r="F138" s="79"/>
      <c r="G138" s="79"/>
      <c r="H138" s="79"/>
      <c r="I138" s="199"/>
      <c r="J138" s="79"/>
      <c r="K138" s="79"/>
      <c r="L138" s="79"/>
      <c r="M138" s="79"/>
      <c r="N138" s="79"/>
      <c r="O138" s="79"/>
      <c r="P138" s="79"/>
      <c r="Q138" s="79"/>
      <c r="R138" s="79"/>
      <c r="S138" s="79"/>
    </row>
    <row r="139" spans="1:19" ht="12.75">
      <c r="A139" s="175"/>
      <c r="B139" s="79"/>
      <c r="C139" s="176"/>
      <c r="D139" s="79"/>
      <c r="E139" s="79"/>
      <c r="F139" s="79"/>
      <c r="G139" s="79"/>
      <c r="H139" s="79"/>
      <c r="I139" s="199"/>
      <c r="J139" s="79"/>
      <c r="K139" s="79"/>
      <c r="L139" s="79"/>
      <c r="M139" s="79"/>
      <c r="N139" s="79"/>
      <c r="O139" s="79"/>
      <c r="P139" s="79"/>
      <c r="Q139" s="79"/>
      <c r="R139" s="79"/>
      <c r="S139" s="79"/>
    </row>
    <row r="140" spans="1:19" ht="12.75">
      <c r="A140" s="175"/>
      <c r="B140" s="79"/>
      <c r="C140" s="176"/>
      <c r="D140" s="79"/>
      <c r="E140" s="79"/>
      <c r="F140" s="79"/>
      <c r="G140" s="79"/>
      <c r="H140" s="79"/>
      <c r="I140" s="199"/>
      <c r="J140" s="79"/>
      <c r="K140" s="79"/>
      <c r="L140" s="79"/>
      <c r="M140" s="79"/>
      <c r="N140" s="79"/>
      <c r="O140" s="79"/>
      <c r="P140" s="79"/>
      <c r="Q140" s="79"/>
      <c r="R140" s="79"/>
      <c r="S140" s="79"/>
    </row>
    <row r="141" spans="1:19" ht="12.75">
      <c r="A141" s="175"/>
      <c r="B141" s="79"/>
      <c r="C141" s="176"/>
      <c r="D141" s="79"/>
      <c r="E141" s="79"/>
      <c r="F141" s="79"/>
      <c r="G141" s="79"/>
      <c r="H141" s="79"/>
      <c r="I141" s="199"/>
      <c r="J141" s="79"/>
      <c r="K141" s="79"/>
      <c r="L141" s="79"/>
      <c r="M141" s="79"/>
      <c r="N141" s="79"/>
      <c r="O141" s="79"/>
      <c r="P141" s="79"/>
      <c r="Q141" s="79"/>
      <c r="R141" s="79"/>
      <c r="S141" s="79"/>
    </row>
    <row r="142" spans="1:19" ht="12.75">
      <c r="A142" s="175"/>
      <c r="B142" s="79"/>
      <c r="C142" s="176"/>
      <c r="D142" s="79"/>
      <c r="E142" s="79"/>
      <c r="F142" s="79"/>
      <c r="G142" s="79"/>
      <c r="H142" s="79"/>
      <c r="I142" s="199"/>
      <c r="J142" s="79"/>
      <c r="K142" s="79"/>
      <c r="L142" s="79"/>
      <c r="M142" s="79"/>
      <c r="N142" s="79"/>
      <c r="O142" s="79"/>
      <c r="P142" s="79"/>
      <c r="Q142" s="79"/>
      <c r="R142" s="79"/>
      <c r="S142" s="79"/>
    </row>
    <row r="143" spans="1:19" ht="12.75">
      <c r="A143" s="175"/>
      <c r="B143" s="79"/>
      <c r="C143" s="176"/>
      <c r="D143" s="79"/>
      <c r="E143" s="79"/>
      <c r="F143" s="79"/>
      <c r="G143" s="79"/>
      <c r="H143" s="79"/>
      <c r="I143" s="199"/>
      <c r="J143" s="79"/>
      <c r="K143" s="79"/>
      <c r="L143" s="79"/>
      <c r="M143" s="79"/>
      <c r="N143" s="79"/>
      <c r="O143" s="79"/>
      <c r="P143" s="79"/>
      <c r="Q143" s="79"/>
      <c r="R143" s="79"/>
      <c r="S143" s="79"/>
    </row>
    <row r="144" spans="1:19" ht="12.75">
      <c r="A144" s="175"/>
      <c r="B144" s="79"/>
      <c r="C144" s="176"/>
      <c r="D144" s="79"/>
      <c r="E144" s="79"/>
      <c r="F144" s="79"/>
      <c r="G144" s="79"/>
      <c r="H144" s="79"/>
      <c r="I144" s="199"/>
      <c r="J144" s="79"/>
      <c r="K144" s="79"/>
      <c r="L144" s="79"/>
      <c r="M144" s="79"/>
      <c r="N144" s="79"/>
      <c r="O144" s="79"/>
      <c r="P144" s="79"/>
      <c r="Q144" s="79"/>
      <c r="R144" s="79"/>
      <c r="S144" s="79"/>
    </row>
    <row r="145" spans="1:19" ht="12.75">
      <c r="A145" s="175"/>
      <c r="B145" s="79"/>
      <c r="C145" s="176"/>
      <c r="D145" s="79"/>
      <c r="E145" s="79"/>
      <c r="F145" s="79"/>
      <c r="G145" s="79"/>
      <c r="H145" s="79"/>
      <c r="I145" s="199"/>
      <c r="J145" s="79"/>
      <c r="K145" s="79"/>
      <c r="L145" s="79"/>
      <c r="M145" s="79"/>
      <c r="N145" s="79"/>
      <c r="O145" s="79"/>
      <c r="P145" s="79"/>
      <c r="Q145" s="79"/>
      <c r="R145" s="79"/>
      <c r="S145" s="79"/>
    </row>
    <row r="146" spans="1:19" ht="12.75">
      <c r="A146" s="175"/>
      <c r="B146" s="79"/>
      <c r="C146" s="176"/>
      <c r="D146" s="79"/>
      <c r="E146" s="79"/>
      <c r="F146" s="79"/>
      <c r="G146" s="79"/>
      <c r="H146" s="79"/>
      <c r="I146" s="199"/>
      <c r="J146" s="79"/>
      <c r="K146" s="79"/>
      <c r="L146" s="79"/>
      <c r="M146" s="79"/>
      <c r="N146" s="79"/>
      <c r="O146" s="79"/>
      <c r="P146" s="79"/>
      <c r="Q146" s="79"/>
      <c r="R146" s="79"/>
      <c r="S146" s="79"/>
    </row>
    <row r="147" spans="1:19" ht="12.75">
      <c r="A147" s="175"/>
      <c r="B147" s="79"/>
      <c r="C147" s="176"/>
      <c r="D147" s="79"/>
      <c r="E147" s="79"/>
      <c r="F147" s="79"/>
      <c r="G147" s="79"/>
      <c r="H147" s="79"/>
      <c r="I147" s="199"/>
      <c r="J147" s="79"/>
      <c r="K147" s="79"/>
      <c r="L147" s="79"/>
      <c r="M147" s="79"/>
      <c r="N147" s="79"/>
      <c r="O147" s="79"/>
      <c r="P147" s="79"/>
      <c r="Q147" s="79"/>
      <c r="R147" s="79"/>
      <c r="S147" s="79"/>
    </row>
    <row r="148" spans="1:19" ht="12.75">
      <c r="A148" s="175"/>
      <c r="B148" s="79"/>
      <c r="C148" s="176"/>
      <c r="D148" s="79"/>
      <c r="E148" s="79"/>
      <c r="F148" s="79"/>
      <c r="G148" s="79"/>
      <c r="H148" s="79"/>
      <c r="I148" s="199"/>
      <c r="J148" s="79"/>
      <c r="K148" s="79"/>
      <c r="L148" s="79"/>
      <c r="M148" s="79"/>
      <c r="N148" s="79"/>
      <c r="O148" s="79"/>
      <c r="P148" s="79"/>
      <c r="Q148" s="79"/>
      <c r="R148" s="79"/>
      <c r="S148" s="79"/>
    </row>
    <row r="149" spans="1:19" ht="12.75">
      <c r="A149" s="175"/>
      <c r="B149" s="79"/>
      <c r="C149" s="176"/>
      <c r="D149" s="79"/>
      <c r="E149" s="79"/>
      <c r="F149" s="79"/>
      <c r="G149" s="79"/>
      <c r="H149" s="79"/>
      <c r="I149" s="199"/>
      <c r="J149" s="79"/>
      <c r="K149" s="79"/>
      <c r="L149" s="79"/>
      <c r="M149" s="79"/>
      <c r="N149" s="79"/>
      <c r="O149" s="79"/>
      <c r="P149" s="79"/>
      <c r="Q149" s="79"/>
      <c r="R149" s="79"/>
      <c r="S149" s="79"/>
    </row>
    <row r="150" spans="1:19" ht="12.75">
      <c r="A150" s="175"/>
      <c r="B150" s="79"/>
      <c r="C150" s="176"/>
      <c r="D150" s="79"/>
      <c r="E150" s="79"/>
      <c r="F150" s="79"/>
      <c r="G150" s="79"/>
      <c r="H150" s="79"/>
      <c r="I150" s="199"/>
      <c r="J150" s="79"/>
      <c r="K150" s="79"/>
      <c r="L150" s="79"/>
      <c r="M150" s="79"/>
      <c r="N150" s="79"/>
      <c r="O150" s="79"/>
      <c r="P150" s="79"/>
      <c r="Q150" s="79"/>
      <c r="R150" s="79"/>
      <c r="S150" s="79"/>
    </row>
    <row r="151" spans="1:19" ht="12.75">
      <c r="A151" s="175"/>
      <c r="B151" s="79"/>
      <c r="C151" s="176"/>
      <c r="D151" s="79"/>
      <c r="E151" s="79"/>
      <c r="F151" s="79"/>
      <c r="G151" s="79"/>
      <c r="H151" s="79"/>
      <c r="I151" s="199"/>
      <c r="J151" s="79"/>
      <c r="K151" s="79"/>
      <c r="L151" s="79"/>
      <c r="M151" s="79"/>
      <c r="N151" s="79"/>
      <c r="O151" s="79"/>
      <c r="P151" s="79"/>
      <c r="Q151" s="79"/>
      <c r="R151" s="79"/>
      <c r="S151" s="79"/>
    </row>
    <row r="152" spans="1:19" ht="12.75">
      <c r="A152" s="175"/>
      <c r="B152" s="79"/>
      <c r="C152" s="176"/>
      <c r="D152" s="79"/>
      <c r="E152" s="79"/>
      <c r="F152" s="79"/>
      <c r="G152" s="79"/>
      <c r="H152" s="79"/>
      <c r="I152" s="199"/>
      <c r="J152" s="79"/>
      <c r="K152" s="79"/>
      <c r="L152" s="79"/>
      <c r="M152" s="79"/>
      <c r="N152" s="79"/>
      <c r="O152" s="79"/>
      <c r="P152" s="79"/>
      <c r="Q152" s="79"/>
      <c r="R152" s="79"/>
      <c r="S152" s="79"/>
    </row>
    <row r="153" spans="1:19" ht="12.75">
      <c r="A153" s="175"/>
      <c r="B153" s="79"/>
      <c r="C153" s="176"/>
      <c r="D153" s="79"/>
      <c r="E153" s="79"/>
      <c r="F153" s="79"/>
      <c r="G153" s="79"/>
      <c r="H153" s="79"/>
      <c r="I153" s="199"/>
      <c r="J153" s="79"/>
      <c r="K153" s="79"/>
      <c r="L153" s="79"/>
      <c r="M153" s="79"/>
      <c r="N153" s="79"/>
      <c r="O153" s="79"/>
      <c r="P153" s="79"/>
      <c r="Q153" s="79"/>
      <c r="R153" s="79"/>
      <c r="S153" s="79"/>
    </row>
    <row r="154" spans="1:19" ht="12.75">
      <c r="A154" s="175"/>
      <c r="B154" s="79"/>
      <c r="C154" s="176"/>
      <c r="D154" s="79"/>
      <c r="E154" s="79"/>
      <c r="F154" s="79"/>
      <c r="G154" s="79"/>
      <c r="H154" s="79"/>
      <c r="I154" s="199"/>
      <c r="J154" s="79"/>
      <c r="K154" s="79"/>
      <c r="L154" s="79"/>
      <c r="M154" s="79"/>
      <c r="N154" s="79"/>
      <c r="O154" s="79"/>
      <c r="P154" s="79"/>
      <c r="Q154" s="79"/>
      <c r="R154" s="79"/>
      <c r="S154" s="79"/>
    </row>
    <row r="155" spans="1:19" ht="12.75">
      <c r="A155" s="175"/>
      <c r="B155" s="79"/>
      <c r="C155" s="176"/>
      <c r="D155" s="79"/>
      <c r="E155" s="79"/>
      <c r="F155" s="79"/>
      <c r="G155" s="79"/>
      <c r="H155" s="79"/>
      <c r="I155" s="199"/>
      <c r="J155" s="79"/>
      <c r="K155" s="79"/>
      <c r="L155" s="79"/>
      <c r="M155" s="79"/>
      <c r="N155" s="79"/>
      <c r="O155" s="79"/>
      <c r="P155" s="79"/>
      <c r="Q155" s="79"/>
      <c r="R155" s="79"/>
      <c r="S155" s="79"/>
    </row>
    <row r="156" spans="1:19" ht="12.75">
      <c r="A156" s="175"/>
      <c r="B156" s="79"/>
      <c r="C156" s="176"/>
      <c r="D156" s="79"/>
      <c r="E156" s="79"/>
      <c r="F156" s="79"/>
      <c r="G156" s="79"/>
      <c r="H156" s="79"/>
      <c r="I156" s="199"/>
      <c r="J156" s="79"/>
      <c r="K156" s="79"/>
      <c r="L156" s="79"/>
      <c r="M156" s="79"/>
      <c r="N156" s="79"/>
      <c r="O156" s="79"/>
      <c r="P156" s="79"/>
      <c r="Q156" s="79"/>
      <c r="R156" s="79"/>
      <c r="S156" s="79"/>
    </row>
    <row r="157" spans="1:19" ht="12.75">
      <c r="A157" s="175"/>
      <c r="B157" s="79"/>
      <c r="C157" s="176"/>
      <c r="D157" s="79"/>
      <c r="E157" s="79"/>
      <c r="F157" s="79"/>
      <c r="G157" s="79"/>
      <c r="H157" s="79"/>
      <c r="I157" s="199"/>
      <c r="J157" s="79"/>
      <c r="K157" s="79"/>
      <c r="L157" s="79"/>
      <c r="M157" s="79"/>
      <c r="N157" s="79"/>
      <c r="O157" s="79"/>
      <c r="P157" s="79"/>
      <c r="Q157" s="79"/>
      <c r="R157" s="79"/>
      <c r="S157" s="79"/>
    </row>
    <row r="158" spans="1:19" ht="12.75">
      <c r="A158" s="175"/>
      <c r="B158" s="79"/>
      <c r="C158" s="176"/>
      <c r="D158" s="79"/>
      <c r="E158" s="79"/>
      <c r="F158" s="79"/>
      <c r="G158" s="79"/>
      <c r="H158" s="79"/>
      <c r="I158" s="199"/>
      <c r="J158" s="79"/>
      <c r="K158" s="79"/>
      <c r="L158" s="79"/>
      <c r="M158" s="79"/>
      <c r="N158" s="79"/>
      <c r="O158" s="79"/>
      <c r="P158" s="79"/>
      <c r="Q158" s="79"/>
      <c r="R158" s="79"/>
      <c r="S158" s="79"/>
    </row>
    <row r="159" spans="1:19" ht="12.75">
      <c r="A159" s="175"/>
      <c r="B159" s="79"/>
      <c r="C159" s="176"/>
      <c r="D159" s="79"/>
      <c r="E159" s="79"/>
      <c r="F159" s="79"/>
      <c r="G159" s="79"/>
      <c r="H159" s="79"/>
      <c r="I159" s="199"/>
      <c r="J159" s="79"/>
      <c r="K159" s="79"/>
      <c r="L159" s="79"/>
      <c r="M159" s="79"/>
      <c r="N159" s="79"/>
      <c r="O159" s="79"/>
      <c r="P159" s="79"/>
      <c r="Q159" s="79"/>
      <c r="R159" s="79"/>
      <c r="S159" s="79"/>
    </row>
    <row r="160" spans="1:19" ht="12.75">
      <c r="A160" s="175"/>
      <c r="B160" s="79"/>
      <c r="C160" s="176"/>
      <c r="D160" s="79"/>
      <c r="E160" s="79"/>
      <c r="F160" s="79"/>
      <c r="G160" s="79"/>
      <c r="H160" s="79"/>
      <c r="I160" s="199"/>
      <c r="J160" s="79"/>
      <c r="K160" s="79"/>
      <c r="L160" s="79"/>
      <c r="M160" s="79"/>
      <c r="N160" s="79"/>
      <c r="O160" s="79"/>
      <c r="P160" s="79"/>
      <c r="Q160" s="79"/>
      <c r="R160" s="79"/>
      <c r="S160" s="79"/>
    </row>
    <row r="161" spans="1:19" ht="12.75">
      <c r="A161" s="175"/>
      <c r="B161" s="79"/>
      <c r="C161" s="176"/>
      <c r="D161" s="79"/>
      <c r="E161" s="79"/>
      <c r="F161" s="79"/>
      <c r="G161" s="79"/>
      <c r="H161" s="79"/>
      <c r="I161" s="199"/>
      <c r="J161" s="79"/>
      <c r="K161" s="79"/>
      <c r="L161" s="79"/>
      <c r="M161" s="79"/>
      <c r="N161" s="79"/>
      <c r="O161" s="79"/>
      <c r="P161" s="79"/>
      <c r="Q161" s="79"/>
      <c r="R161" s="79"/>
      <c r="S161" s="79"/>
    </row>
    <row r="162" spans="1:19" ht="12.75">
      <c r="A162" s="175"/>
      <c r="B162" s="79"/>
      <c r="C162" s="176"/>
      <c r="D162" s="79"/>
      <c r="E162" s="79"/>
      <c r="F162" s="79"/>
      <c r="G162" s="79"/>
      <c r="H162" s="79"/>
      <c r="I162" s="199"/>
      <c r="J162" s="79"/>
      <c r="K162" s="79"/>
      <c r="L162" s="79"/>
      <c r="M162" s="79"/>
      <c r="N162" s="79"/>
      <c r="O162" s="79"/>
      <c r="P162" s="79"/>
      <c r="Q162" s="79"/>
      <c r="R162" s="79"/>
      <c r="S162" s="79"/>
    </row>
    <row r="163" spans="1:19" ht="12.75">
      <c r="A163" s="175"/>
      <c r="B163" s="79"/>
      <c r="C163" s="176"/>
      <c r="D163" s="79"/>
      <c r="E163" s="79"/>
      <c r="F163" s="79"/>
      <c r="G163" s="79"/>
      <c r="H163" s="79"/>
      <c r="I163" s="199"/>
      <c r="J163" s="79"/>
      <c r="K163" s="79"/>
      <c r="L163" s="79"/>
      <c r="M163" s="79"/>
      <c r="N163" s="79"/>
      <c r="O163" s="79"/>
      <c r="P163" s="79"/>
      <c r="Q163" s="79"/>
      <c r="R163" s="79"/>
      <c r="S163" s="79"/>
    </row>
    <row r="164" spans="1:19" ht="12.75">
      <c r="A164" s="175"/>
      <c r="B164" s="79"/>
      <c r="C164" s="176"/>
      <c r="D164" s="79"/>
      <c r="E164" s="79"/>
      <c r="F164" s="79"/>
      <c r="G164" s="79"/>
      <c r="H164" s="79"/>
      <c r="I164" s="199"/>
      <c r="J164" s="79"/>
      <c r="K164" s="79"/>
      <c r="L164" s="79"/>
      <c r="M164" s="79"/>
      <c r="N164" s="79"/>
      <c r="O164" s="79"/>
      <c r="P164" s="79"/>
      <c r="Q164" s="79"/>
      <c r="R164" s="79"/>
      <c r="S164" s="79"/>
    </row>
    <row r="165" spans="1:19" ht="12.75">
      <c r="A165" s="175"/>
      <c r="B165" s="79"/>
      <c r="C165" s="176"/>
      <c r="D165" s="79"/>
      <c r="E165" s="79"/>
      <c r="F165" s="79"/>
      <c r="G165" s="79"/>
      <c r="H165" s="79"/>
      <c r="I165" s="199"/>
      <c r="J165" s="79"/>
      <c r="K165" s="79"/>
      <c r="L165" s="79"/>
      <c r="M165" s="79"/>
      <c r="N165" s="79"/>
      <c r="O165" s="79"/>
      <c r="P165" s="79"/>
      <c r="Q165" s="79"/>
      <c r="R165" s="79"/>
      <c r="S165" s="79"/>
    </row>
    <row r="166" spans="1:19" ht="12.75">
      <c r="A166" s="175"/>
      <c r="B166" s="79"/>
      <c r="C166" s="176"/>
      <c r="D166" s="79"/>
      <c r="E166" s="79"/>
      <c r="F166" s="79"/>
      <c r="G166" s="79"/>
      <c r="H166" s="79"/>
      <c r="I166" s="199"/>
      <c r="J166" s="79"/>
      <c r="K166" s="79"/>
      <c r="L166" s="79"/>
      <c r="M166" s="79"/>
      <c r="N166" s="79"/>
      <c r="O166" s="79"/>
      <c r="P166" s="79"/>
      <c r="Q166" s="79"/>
      <c r="R166" s="79"/>
      <c r="S166" s="79"/>
    </row>
    <row r="167" spans="1:19" ht="12.75">
      <c r="A167" s="175"/>
      <c r="B167" s="79"/>
      <c r="C167" s="176"/>
      <c r="D167" s="79"/>
      <c r="E167" s="79"/>
      <c r="F167" s="79"/>
      <c r="G167" s="79"/>
      <c r="H167" s="79"/>
      <c r="I167" s="199"/>
      <c r="J167" s="79"/>
      <c r="K167" s="79"/>
      <c r="L167" s="79"/>
      <c r="M167" s="79"/>
      <c r="N167" s="79"/>
      <c r="O167" s="79"/>
      <c r="P167" s="79"/>
      <c r="Q167" s="79"/>
      <c r="R167" s="79"/>
      <c r="S167" s="79"/>
    </row>
    <row r="168" spans="1:19" ht="12.75">
      <c r="A168" s="175"/>
      <c r="B168" s="79"/>
      <c r="C168" s="176"/>
      <c r="D168" s="79"/>
      <c r="E168" s="79"/>
      <c r="F168" s="79"/>
      <c r="G168" s="79"/>
      <c r="H168" s="79"/>
      <c r="I168" s="199"/>
      <c r="J168" s="79"/>
      <c r="K168" s="79"/>
      <c r="L168" s="79"/>
      <c r="M168" s="79"/>
      <c r="N168" s="79"/>
      <c r="O168" s="79"/>
      <c r="P168" s="79"/>
      <c r="Q168" s="79"/>
      <c r="R168" s="79"/>
      <c r="S168" s="79"/>
    </row>
    <row r="169" spans="1:19" ht="12.75">
      <c r="A169" s="175"/>
      <c r="B169" s="79"/>
      <c r="C169" s="176"/>
      <c r="D169" s="79"/>
      <c r="E169" s="79"/>
      <c r="F169" s="79"/>
      <c r="G169" s="79"/>
      <c r="H169" s="79"/>
      <c r="I169" s="199"/>
      <c r="J169" s="79"/>
      <c r="K169" s="79"/>
      <c r="L169" s="79"/>
      <c r="M169" s="79"/>
      <c r="N169" s="79"/>
      <c r="O169" s="79"/>
      <c r="P169" s="79"/>
      <c r="Q169" s="79"/>
      <c r="R169" s="79"/>
      <c r="S169" s="79"/>
    </row>
    <row r="170" spans="1:19" ht="12.75">
      <c r="A170" s="175"/>
      <c r="B170" s="79"/>
      <c r="C170" s="176"/>
      <c r="D170" s="79"/>
      <c r="E170" s="79"/>
      <c r="F170" s="79"/>
      <c r="G170" s="79"/>
      <c r="H170" s="79"/>
      <c r="I170" s="199"/>
      <c r="J170" s="79"/>
      <c r="K170" s="79"/>
      <c r="L170" s="79"/>
      <c r="M170" s="79"/>
      <c r="N170" s="79"/>
      <c r="O170" s="79"/>
      <c r="P170" s="79"/>
      <c r="Q170" s="79"/>
      <c r="R170" s="79"/>
      <c r="S170" s="79"/>
    </row>
    <row r="171" spans="1:19" ht="12.75">
      <c r="A171" s="175"/>
      <c r="B171" s="79"/>
      <c r="C171" s="176"/>
      <c r="D171" s="79"/>
      <c r="E171" s="79"/>
      <c r="F171" s="79"/>
      <c r="G171" s="79"/>
      <c r="H171" s="79"/>
      <c r="I171" s="199"/>
      <c r="J171" s="79"/>
      <c r="K171" s="79"/>
      <c r="L171" s="79"/>
      <c r="M171" s="79"/>
      <c r="N171" s="79"/>
      <c r="O171" s="79"/>
      <c r="P171" s="79"/>
      <c r="Q171" s="79"/>
      <c r="R171" s="79"/>
      <c r="S171" s="79"/>
    </row>
    <row r="172" spans="1:19" ht="12.75">
      <c r="A172" s="175"/>
      <c r="B172" s="79"/>
      <c r="C172" s="176"/>
      <c r="D172" s="79"/>
      <c r="E172" s="79"/>
      <c r="F172" s="79"/>
      <c r="G172" s="79"/>
      <c r="H172" s="79"/>
      <c r="I172" s="199"/>
      <c r="J172" s="79"/>
      <c r="K172" s="79"/>
      <c r="L172" s="79"/>
      <c r="M172" s="79"/>
      <c r="N172" s="79"/>
      <c r="O172" s="79"/>
      <c r="P172" s="79"/>
      <c r="Q172" s="79"/>
      <c r="R172" s="79"/>
      <c r="S172" s="79"/>
    </row>
    <row r="173" spans="1:19" ht="12.75">
      <c r="A173" s="175"/>
      <c r="B173" s="79"/>
      <c r="C173" s="176"/>
      <c r="D173" s="79"/>
      <c r="E173" s="79"/>
      <c r="F173" s="79"/>
      <c r="G173" s="79"/>
      <c r="H173" s="79"/>
      <c r="I173" s="199"/>
      <c r="J173" s="79"/>
      <c r="K173" s="79"/>
      <c r="L173" s="79"/>
      <c r="M173" s="79"/>
      <c r="N173" s="79"/>
      <c r="O173" s="79"/>
      <c r="P173" s="79"/>
      <c r="Q173" s="79"/>
      <c r="R173" s="79"/>
      <c r="S173" s="79"/>
    </row>
    <row r="174" spans="1:19" ht="12.75">
      <c r="A174" s="175"/>
      <c r="B174" s="79"/>
      <c r="C174" s="176"/>
      <c r="D174" s="79"/>
      <c r="E174" s="79"/>
      <c r="F174" s="79"/>
      <c r="G174" s="79"/>
      <c r="H174" s="79"/>
      <c r="I174" s="199"/>
      <c r="J174" s="79"/>
      <c r="K174" s="79"/>
      <c r="L174" s="79"/>
      <c r="M174" s="79"/>
      <c r="N174" s="79"/>
      <c r="O174" s="79"/>
      <c r="P174" s="79"/>
      <c r="Q174" s="79"/>
      <c r="R174" s="79"/>
      <c r="S174" s="79"/>
    </row>
    <row r="175" spans="1:19" ht="12.75">
      <c r="A175" s="175"/>
      <c r="B175" s="79"/>
      <c r="C175" s="176"/>
      <c r="D175" s="79"/>
      <c r="E175" s="79"/>
      <c r="F175" s="79"/>
      <c r="G175" s="79"/>
      <c r="H175" s="79"/>
      <c r="I175" s="199"/>
      <c r="J175" s="79"/>
      <c r="K175" s="79"/>
      <c r="L175" s="79"/>
      <c r="M175" s="79"/>
      <c r="N175" s="79"/>
      <c r="O175" s="79"/>
      <c r="P175" s="79"/>
      <c r="Q175" s="79"/>
      <c r="R175" s="79"/>
      <c r="S175" s="79"/>
    </row>
    <row r="176" spans="1:19" ht="12.75">
      <c r="A176" s="175"/>
      <c r="B176" s="79"/>
      <c r="C176" s="176"/>
      <c r="D176" s="79"/>
      <c r="E176" s="79"/>
      <c r="F176" s="79"/>
      <c r="G176" s="79"/>
      <c r="H176" s="79"/>
      <c r="I176" s="199"/>
      <c r="J176" s="79"/>
      <c r="K176" s="79"/>
      <c r="L176" s="79"/>
      <c r="M176" s="79"/>
      <c r="N176" s="79"/>
      <c r="O176" s="79"/>
      <c r="P176" s="79"/>
      <c r="Q176" s="79"/>
      <c r="R176" s="79"/>
      <c r="S176" s="79"/>
    </row>
    <row r="177" spans="1:19" ht="12.75">
      <c r="A177" s="175"/>
      <c r="B177" s="79"/>
      <c r="C177" s="176"/>
      <c r="D177" s="79"/>
      <c r="E177" s="79"/>
      <c r="F177" s="79"/>
      <c r="G177" s="79"/>
      <c r="H177" s="79"/>
      <c r="I177" s="199"/>
      <c r="J177" s="79"/>
      <c r="K177" s="79"/>
      <c r="L177" s="79"/>
      <c r="M177" s="79"/>
      <c r="N177" s="79"/>
      <c r="O177" s="79"/>
      <c r="P177" s="79"/>
      <c r="Q177" s="79"/>
      <c r="R177" s="79"/>
      <c r="S177" s="79"/>
    </row>
    <row r="178" spans="1:19" ht="12.75">
      <c r="A178" s="175"/>
      <c r="B178" s="79"/>
      <c r="C178" s="176"/>
      <c r="D178" s="79"/>
      <c r="E178" s="79"/>
      <c r="F178" s="79"/>
      <c r="G178" s="79"/>
      <c r="H178" s="79"/>
      <c r="I178" s="199"/>
      <c r="J178" s="79"/>
      <c r="K178" s="79"/>
      <c r="L178" s="79"/>
      <c r="M178" s="79"/>
      <c r="N178" s="79"/>
      <c r="O178" s="79"/>
      <c r="P178" s="79"/>
      <c r="Q178" s="79"/>
      <c r="R178" s="79"/>
      <c r="S178" s="79"/>
    </row>
    <row r="179" spans="1:19" ht="12.75">
      <c r="A179" s="175"/>
      <c r="B179" s="79"/>
      <c r="C179" s="176"/>
      <c r="D179" s="79"/>
      <c r="E179" s="79"/>
      <c r="F179" s="79"/>
      <c r="G179" s="79"/>
      <c r="H179" s="79"/>
      <c r="I179" s="199"/>
      <c r="J179" s="79"/>
      <c r="K179" s="79"/>
      <c r="L179" s="79"/>
      <c r="M179" s="79"/>
      <c r="N179" s="79"/>
      <c r="O179" s="79"/>
      <c r="P179" s="79"/>
      <c r="Q179" s="79"/>
      <c r="R179" s="79"/>
      <c r="S179" s="79"/>
    </row>
    <row r="180" spans="1:19" ht="12.75">
      <c r="A180" s="175"/>
      <c r="B180" s="79"/>
      <c r="C180" s="176"/>
      <c r="D180" s="79"/>
      <c r="E180" s="79"/>
      <c r="F180" s="79"/>
      <c r="G180" s="79"/>
      <c r="H180" s="79"/>
      <c r="I180" s="199"/>
      <c r="J180" s="79"/>
      <c r="K180" s="79"/>
      <c r="L180" s="79"/>
      <c r="M180" s="79"/>
      <c r="N180" s="79"/>
      <c r="O180" s="79"/>
      <c r="P180" s="79"/>
      <c r="Q180" s="79"/>
      <c r="R180" s="79"/>
      <c r="S180" s="79"/>
    </row>
    <row r="181" spans="1:19" ht="12.75">
      <c r="A181" s="175"/>
      <c r="B181" s="79"/>
      <c r="C181" s="176"/>
      <c r="D181" s="79"/>
      <c r="E181" s="79"/>
      <c r="F181" s="79"/>
      <c r="G181" s="79"/>
      <c r="H181" s="79"/>
      <c r="I181" s="199"/>
      <c r="J181" s="79"/>
      <c r="K181" s="79"/>
      <c r="L181" s="79"/>
      <c r="M181" s="79"/>
      <c r="N181" s="79"/>
      <c r="O181" s="79"/>
      <c r="P181" s="79"/>
      <c r="Q181" s="79"/>
      <c r="R181" s="79"/>
      <c r="S181" s="79"/>
    </row>
    <row r="182" spans="1:19" ht="12.75">
      <c r="A182" s="175"/>
      <c r="B182" s="79"/>
      <c r="C182" s="176"/>
      <c r="D182" s="79"/>
      <c r="E182" s="79"/>
      <c r="F182" s="79"/>
      <c r="G182" s="79"/>
      <c r="H182" s="79"/>
      <c r="I182" s="199"/>
      <c r="J182" s="79"/>
      <c r="K182" s="79"/>
      <c r="L182" s="79"/>
      <c r="M182" s="79"/>
      <c r="N182" s="79"/>
      <c r="O182" s="79"/>
      <c r="P182" s="79"/>
      <c r="Q182" s="79"/>
      <c r="R182" s="79"/>
      <c r="S182" s="79"/>
    </row>
    <row r="183" spans="1:19" ht="12.75">
      <c r="A183" s="175"/>
      <c r="B183" s="79"/>
      <c r="C183" s="176"/>
      <c r="D183" s="79"/>
      <c r="E183" s="79"/>
      <c r="F183" s="79"/>
      <c r="G183" s="79"/>
      <c r="H183" s="79"/>
      <c r="I183" s="199"/>
      <c r="J183" s="79"/>
      <c r="K183" s="79"/>
      <c r="L183" s="79"/>
      <c r="M183" s="79"/>
      <c r="N183" s="79"/>
      <c r="O183" s="79"/>
      <c r="P183" s="79"/>
      <c r="Q183" s="79"/>
      <c r="R183" s="79"/>
      <c r="S183" s="79"/>
    </row>
    <row r="184" spans="1:19" ht="12.75">
      <c r="A184" s="175"/>
      <c r="B184" s="79"/>
      <c r="C184" s="176"/>
      <c r="D184" s="79"/>
      <c r="E184" s="79"/>
      <c r="F184" s="79"/>
      <c r="G184" s="79"/>
      <c r="H184" s="79"/>
      <c r="I184" s="199"/>
      <c r="J184" s="79"/>
      <c r="K184" s="79"/>
      <c r="L184" s="79"/>
      <c r="M184" s="79"/>
      <c r="N184" s="79"/>
      <c r="O184" s="79"/>
      <c r="P184" s="79"/>
      <c r="Q184" s="79"/>
      <c r="R184" s="79"/>
      <c r="S184" s="79"/>
    </row>
    <row r="185" spans="1:19" ht="12.75">
      <c r="A185" s="175"/>
      <c r="B185" s="79"/>
      <c r="C185" s="176"/>
      <c r="D185" s="79"/>
      <c r="E185" s="79"/>
      <c r="F185" s="79"/>
      <c r="G185" s="79"/>
      <c r="H185" s="79"/>
      <c r="I185" s="199"/>
      <c r="J185" s="79"/>
      <c r="K185" s="79"/>
      <c r="L185" s="79"/>
      <c r="M185" s="79"/>
      <c r="N185" s="79"/>
      <c r="O185" s="79"/>
      <c r="P185" s="79"/>
      <c r="Q185" s="79"/>
      <c r="R185" s="79"/>
      <c r="S185" s="79"/>
    </row>
    <row r="186" spans="1:19" ht="12.75">
      <c r="A186" s="175"/>
      <c r="B186" s="79"/>
      <c r="C186" s="176"/>
      <c r="D186" s="79"/>
      <c r="E186" s="79"/>
      <c r="F186" s="79"/>
      <c r="G186" s="79"/>
      <c r="H186" s="79"/>
      <c r="I186" s="199"/>
      <c r="J186" s="79"/>
      <c r="K186" s="79"/>
      <c r="L186" s="79"/>
      <c r="M186" s="79"/>
      <c r="N186" s="79"/>
      <c r="O186" s="79"/>
      <c r="P186" s="79"/>
      <c r="Q186" s="79"/>
      <c r="R186" s="79"/>
      <c r="S186" s="79"/>
    </row>
    <row r="187" spans="1:19" ht="12.75">
      <c r="A187" s="175"/>
      <c r="B187" s="79"/>
      <c r="C187" s="176"/>
      <c r="D187" s="79"/>
      <c r="E187" s="79"/>
      <c r="F187" s="79"/>
      <c r="G187" s="79"/>
      <c r="H187" s="79"/>
      <c r="I187" s="199"/>
      <c r="J187" s="79"/>
      <c r="K187" s="79"/>
      <c r="L187" s="79"/>
      <c r="M187" s="79"/>
      <c r="N187" s="79"/>
      <c r="O187" s="79"/>
      <c r="P187" s="79"/>
      <c r="Q187" s="79"/>
      <c r="R187" s="79"/>
      <c r="S187" s="79"/>
    </row>
    <row r="188" spans="1:19" ht="12.75">
      <c r="A188" s="175"/>
      <c r="B188" s="79"/>
      <c r="C188" s="176"/>
      <c r="D188" s="79"/>
      <c r="E188" s="79"/>
      <c r="F188" s="79"/>
      <c r="G188" s="79"/>
      <c r="H188" s="79"/>
      <c r="I188" s="199"/>
      <c r="J188" s="79"/>
      <c r="K188" s="79"/>
      <c r="L188" s="79"/>
      <c r="M188" s="79"/>
      <c r="N188" s="79"/>
      <c r="O188" s="79"/>
      <c r="P188" s="79"/>
      <c r="Q188" s="79"/>
      <c r="R188" s="79"/>
      <c r="S188" s="79"/>
    </row>
    <row r="189" spans="1:19" ht="12.75">
      <c r="A189" s="175"/>
      <c r="B189" s="79"/>
      <c r="C189" s="176"/>
      <c r="D189" s="79"/>
      <c r="E189" s="79"/>
      <c r="F189" s="79"/>
      <c r="G189" s="79"/>
      <c r="H189" s="79"/>
      <c r="I189" s="199"/>
      <c r="J189" s="79"/>
      <c r="K189" s="79"/>
      <c r="L189" s="79"/>
      <c r="M189" s="79"/>
      <c r="N189" s="79"/>
      <c r="O189" s="79"/>
      <c r="P189" s="79"/>
      <c r="Q189" s="79"/>
      <c r="R189" s="79"/>
      <c r="S189" s="79"/>
    </row>
    <row r="190" spans="1:19" ht="12.75">
      <c r="A190" s="175"/>
      <c r="B190" s="79"/>
      <c r="C190" s="176"/>
      <c r="D190" s="79"/>
      <c r="E190" s="79"/>
      <c r="F190" s="79"/>
      <c r="G190" s="79"/>
      <c r="H190" s="79"/>
      <c r="I190" s="199"/>
      <c r="J190" s="79"/>
      <c r="K190" s="79"/>
      <c r="L190" s="79"/>
      <c r="M190" s="79"/>
      <c r="N190" s="79"/>
      <c r="O190" s="79"/>
      <c r="P190" s="79"/>
      <c r="Q190" s="79"/>
      <c r="R190" s="79"/>
      <c r="S190" s="79"/>
    </row>
    <row r="191" spans="1:19" ht="12.75">
      <c r="A191" s="175"/>
      <c r="B191" s="79"/>
      <c r="C191" s="176"/>
      <c r="D191" s="79"/>
      <c r="E191" s="79"/>
      <c r="F191" s="79"/>
      <c r="G191" s="79"/>
      <c r="H191" s="79"/>
      <c r="I191" s="199"/>
      <c r="J191" s="79"/>
      <c r="K191" s="79"/>
      <c r="L191" s="79"/>
      <c r="M191" s="79"/>
      <c r="N191" s="79"/>
      <c r="O191" s="79"/>
      <c r="P191" s="79"/>
      <c r="Q191" s="79"/>
      <c r="R191" s="79"/>
      <c r="S191" s="79"/>
    </row>
    <row r="192" spans="1:19" ht="12.75">
      <c r="A192" s="175"/>
      <c r="B192" s="79"/>
      <c r="C192" s="176"/>
      <c r="D192" s="79"/>
      <c r="E192" s="79"/>
      <c r="F192" s="79"/>
      <c r="G192" s="79"/>
      <c r="H192" s="79"/>
      <c r="I192" s="199"/>
      <c r="J192" s="79"/>
      <c r="K192" s="79"/>
      <c r="L192" s="79"/>
      <c r="M192" s="79"/>
      <c r="N192" s="79"/>
      <c r="O192" s="79"/>
      <c r="P192" s="79"/>
      <c r="Q192" s="79"/>
      <c r="R192" s="79"/>
      <c r="S192" s="79"/>
    </row>
    <row r="193" spans="1:19" ht="12.75">
      <c r="A193" s="175"/>
      <c r="B193" s="79"/>
      <c r="C193" s="176"/>
      <c r="D193" s="79"/>
      <c r="E193" s="79"/>
      <c r="F193" s="79"/>
      <c r="G193" s="79"/>
      <c r="H193" s="79"/>
      <c r="I193" s="199"/>
      <c r="J193" s="79"/>
      <c r="K193" s="79"/>
      <c r="L193" s="79"/>
      <c r="M193" s="79"/>
      <c r="N193" s="79"/>
      <c r="O193" s="79"/>
      <c r="P193" s="79"/>
      <c r="Q193" s="79"/>
      <c r="R193" s="79"/>
      <c r="S193" s="79"/>
    </row>
    <row r="194" spans="1:19" ht="12.75">
      <c r="A194" s="175"/>
      <c r="B194" s="79"/>
      <c r="C194" s="176"/>
      <c r="D194" s="79"/>
      <c r="E194" s="79"/>
      <c r="F194" s="79"/>
      <c r="G194" s="79"/>
      <c r="H194" s="79"/>
      <c r="I194" s="199"/>
      <c r="J194" s="79"/>
      <c r="K194" s="79"/>
      <c r="L194" s="79"/>
      <c r="M194" s="79"/>
      <c r="N194" s="79"/>
      <c r="O194" s="79"/>
      <c r="P194" s="79"/>
      <c r="Q194" s="79"/>
      <c r="R194" s="79"/>
      <c r="S194" s="79"/>
    </row>
    <row r="195" spans="1:19" ht="12.75">
      <c r="A195" s="175"/>
      <c r="B195" s="79"/>
      <c r="C195" s="176"/>
      <c r="D195" s="79"/>
      <c r="E195" s="79"/>
      <c r="F195" s="79"/>
      <c r="G195" s="79"/>
      <c r="H195" s="79"/>
      <c r="I195" s="199"/>
      <c r="J195" s="79"/>
      <c r="K195" s="79"/>
      <c r="L195" s="79"/>
      <c r="M195" s="79"/>
      <c r="N195" s="79"/>
      <c r="O195" s="79"/>
      <c r="P195" s="79"/>
      <c r="Q195" s="79"/>
      <c r="R195" s="79"/>
      <c r="S195" s="79"/>
    </row>
    <row r="196" spans="1:19" ht="12.75">
      <c r="A196" s="175"/>
      <c r="B196" s="79"/>
      <c r="C196" s="176"/>
      <c r="D196" s="79"/>
      <c r="E196" s="79"/>
      <c r="F196" s="79"/>
      <c r="G196" s="79"/>
      <c r="H196" s="79"/>
      <c r="I196" s="199"/>
      <c r="J196" s="79"/>
      <c r="K196" s="79"/>
      <c r="L196" s="79"/>
      <c r="M196" s="79"/>
      <c r="N196" s="79"/>
      <c r="O196" s="79"/>
      <c r="P196" s="79"/>
      <c r="Q196" s="79"/>
      <c r="R196" s="79"/>
      <c r="S196" s="79"/>
    </row>
    <row r="197" spans="1:19" ht="12.75">
      <c r="A197" s="175"/>
      <c r="B197" s="79"/>
      <c r="C197" s="176"/>
      <c r="D197" s="79"/>
      <c r="E197" s="79"/>
      <c r="F197" s="79"/>
      <c r="G197" s="79"/>
      <c r="H197" s="79"/>
      <c r="I197" s="199"/>
      <c r="J197" s="79"/>
      <c r="K197" s="79"/>
      <c r="L197" s="79"/>
      <c r="M197" s="79"/>
      <c r="N197" s="79"/>
      <c r="O197" s="79"/>
      <c r="P197" s="79"/>
      <c r="Q197" s="79"/>
      <c r="R197" s="79"/>
      <c r="S197" s="79"/>
    </row>
    <row r="198" spans="1:19" ht="12.75">
      <c r="A198" s="175"/>
      <c r="B198" s="79"/>
      <c r="C198" s="176"/>
      <c r="D198" s="79"/>
      <c r="E198" s="79"/>
      <c r="F198" s="79"/>
      <c r="G198" s="79"/>
      <c r="H198" s="79"/>
      <c r="I198" s="199"/>
      <c r="J198" s="79"/>
      <c r="K198" s="79"/>
      <c r="L198" s="79"/>
      <c r="M198" s="79"/>
      <c r="N198" s="79"/>
      <c r="O198" s="79"/>
      <c r="P198" s="79"/>
      <c r="Q198" s="79"/>
      <c r="R198" s="79"/>
      <c r="S198" s="79"/>
    </row>
    <row r="199" spans="1:19" ht="12.75">
      <c r="A199" s="175"/>
      <c r="B199" s="79"/>
      <c r="C199" s="176"/>
      <c r="D199" s="79"/>
      <c r="E199" s="79"/>
      <c r="F199" s="79"/>
      <c r="G199" s="79"/>
      <c r="H199" s="79"/>
      <c r="I199" s="199"/>
      <c r="J199" s="79"/>
      <c r="K199" s="79"/>
      <c r="L199" s="79"/>
      <c r="M199" s="79"/>
      <c r="N199" s="79"/>
      <c r="O199" s="79"/>
      <c r="P199" s="79"/>
      <c r="Q199" s="79"/>
      <c r="R199" s="79"/>
      <c r="S199" s="79"/>
    </row>
    <row r="200" spans="1:19" ht="12.75">
      <c r="A200" s="175"/>
      <c r="B200" s="79"/>
      <c r="C200" s="176"/>
      <c r="D200" s="79"/>
      <c r="E200" s="79"/>
      <c r="F200" s="79"/>
      <c r="G200" s="79"/>
      <c r="H200" s="79"/>
      <c r="I200" s="199"/>
      <c r="J200" s="79"/>
      <c r="K200" s="79"/>
      <c r="L200" s="79"/>
      <c r="M200" s="79"/>
      <c r="N200" s="79"/>
      <c r="O200" s="79"/>
      <c r="P200" s="79"/>
      <c r="Q200" s="79"/>
      <c r="R200" s="79"/>
      <c r="S200" s="79"/>
    </row>
    <row r="201" spans="1:19" ht="12.75">
      <c r="A201" s="175"/>
      <c r="B201" s="79"/>
      <c r="C201" s="176"/>
      <c r="D201" s="79"/>
      <c r="E201" s="79"/>
      <c r="F201" s="79"/>
      <c r="G201" s="79"/>
      <c r="H201" s="79"/>
      <c r="I201" s="199"/>
      <c r="J201" s="79"/>
      <c r="K201" s="79"/>
      <c r="L201" s="79"/>
      <c r="M201" s="79"/>
      <c r="N201" s="79"/>
      <c r="O201" s="79"/>
      <c r="P201" s="79"/>
      <c r="Q201" s="79"/>
      <c r="R201" s="79"/>
      <c r="S201" s="79"/>
    </row>
    <row r="202" spans="1:19" ht="12.75">
      <c r="A202" s="175"/>
      <c r="B202" s="79"/>
      <c r="C202" s="176"/>
      <c r="D202" s="79"/>
      <c r="E202" s="79"/>
      <c r="F202" s="79"/>
      <c r="G202" s="79"/>
      <c r="H202" s="79"/>
      <c r="I202" s="199"/>
      <c r="J202" s="79"/>
      <c r="K202" s="79"/>
      <c r="L202" s="79"/>
      <c r="M202" s="79"/>
      <c r="N202" s="79"/>
      <c r="O202" s="79"/>
      <c r="P202" s="79"/>
      <c r="Q202" s="79"/>
      <c r="R202" s="79"/>
      <c r="S202" s="79"/>
    </row>
  </sheetData>
  <sheetProtection/>
  <mergeCells count="15">
    <mergeCell ref="F5:F8"/>
    <mergeCell ref="G5:P5"/>
    <mergeCell ref="H7:L7"/>
    <mergeCell ref="G6:L6"/>
    <mergeCell ref="A1:S1"/>
    <mergeCell ref="A82:D82"/>
    <mergeCell ref="Q7:Q8"/>
    <mergeCell ref="Q5:S5"/>
    <mergeCell ref="R7:S7"/>
    <mergeCell ref="D5:D8"/>
    <mergeCell ref="M6:P6"/>
    <mergeCell ref="N7:P7"/>
    <mergeCell ref="A5:A8"/>
    <mergeCell ref="C5:C8"/>
    <mergeCell ref="E5:E8"/>
  </mergeCells>
  <printOptions horizontalCentered="1"/>
  <pageMargins left="0.57" right="0.54" top="1.21" bottom="0.5905511811023623" header="0.5118110236220472" footer="0.5118110236220472"/>
  <pageSetup horizontalDpi="300" verticalDpi="300" orientation="landscape" paperSize="9" scale="65" r:id="rId1"/>
  <headerFooter alignWithMargins="0">
    <oddHeader>&amp;C&amp;P&amp;R&amp;"Times New Roman,Normalny"&amp;18Tabela nr 1 &amp;10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5"/>
  <sheetViews>
    <sheetView zoomScaleSheetLayoutView="100" zoomScalePageLayoutView="0" workbookViewId="0" topLeftCell="A1">
      <selection activeCell="A13" sqref="A13:E13"/>
    </sheetView>
  </sheetViews>
  <sheetFormatPr defaultColWidth="9.00390625" defaultRowHeight="12.75"/>
  <cols>
    <col min="1" max="1" width="5.25390625" style="0" customWidth="1"/>
    <col min="2" max="2" width="8.25390625" style="0" customWidth="1"/>
    <col min="3" max="3" width="10.25390625" style="0" customWidth="1"/>
    <col min="4" max="4" width="7.00390625" style="0" customWidth="1"/>
    <col min="5" max="5" width="50.00390625" style="0" customWidth="1"/>
    <col min="6" max="6" width="17.125" style="0" customWidth="1"/>
  </cols>
  <sheetData>
    <row r="1" spans="1:6" ht="48.75" customHeight="1">
      <c r="A1" s="552" t="s">
        <v>283</v>
      </c>
      <c r="B1" s="552"/>
      <c r="C1" s="552"/>
      <c r="D1" s="552"/>
      <c r="E1" s="552"/>
      <c r="F1" s="552"/>
    </row>
    <row r="2" spans="5:6" ht="19.5" customHeight="1">
      <c r="E2" s="8"/>
      <c r="F2" s="8"/>
    </row>
    <row r="3" spans="5:6" ht="19.5" customHeight="1">
      <c r="E3" s="2"/>
      <c r="F3" s="12"/>
    </row>
    <row r="4" spans="1:6" ht="47.25" customHeight="1">
      <c r="A4" s="15" t="s">
        <v>22</v>
      </c>
      <c r="B4" s="15" t="s">
        <v>1</v>
      </c>
      <c r="C4" s="15" t="s">
        <v>2</v>
      </c>
      <c r="D4" s="15" t="s">
        <v>3</v>
      </c>
      <c r="E4" s="15" t="s">
        <v>4</v>
      </c>
      <c r="F4" s="15" t="s">
        <v>156</v>
      </c>
    </row>
    <row r="5" spans="1:6" s="106" customFormat="1" ht="15" customHeight="1">
      <c r="A5" s="93">
        <v>1</v>
      </c>
      <c r="B5" s="93">
        <v>2</v>
      </c>
      <c r="C5" s="93">
        <v>3</v>
      </c>
      <c r="D5" s="93">
        <v>4</v>
      </c>
      <c r="E5" s="93">
        <v>5</v>
      </c>
      <c r="F5" s="93">
        <v>6</v>
      </c>
    </row>
    <row r="6" spans="1:6" s="177" customFormat="1" ht="37.5" customHeight="1" hidden="1">
      <c r="A6" s="145"/>
      <c r="B6" s="145"/>
      <c r="C6" s="145"/>
      <c r="D6" s="178"/>
      <c r="E6" s="179"/>
      <c r="F6" s="146"/>
    </row>
    <row r="7" spans="1:6" s="106" customFormat="1" ht="36" customHeight="1">
      <c r="A7" s="145" t="s">
        <v>8</v>
      </c>
      <c r="B7" s="145">
        <v>750</v>
      </c>
      <c r="C7" s="145">
        <v>75011</v>
      </c>
      <c r="D7" s="178" t="s">
        <v>171</v>
      </c>
      <c r="E7" s="167" t="s">
        <v>157</v>
      </c>
      <c r="F7" s="146">
        <v>93</v>
      </c>
    </row>
    <row r="8" spans="1:6" s="111" customFormat="1" ht="55.5" customHeight="1" hidden="1">
      <c r="A8" s="110"/>
      <c r="B8" s="110"/>
      <c r="C8" s="110"/>
      <c r="D8" s="110"/>
      <c r="E8" s="116"/>
      <c r="F8" s="98"/>
    </row>
    <row r="9" spans="1:6" s="111" customFormat="1" ht="30" customHeight="1" hidden="1">
      <c r="A9" s="112"/>
      <c r="B9" s="112"/>
      <c r="C9" s="112"/>
      <c r="D9" s="112"/>
      <c r="E9" s="112"/>
      <c r="F9" s="114"/>
    </row>
    <row r="10" spans="1:6" s="111" customFormat="1" ht="30" customHeight="1" hidden="1">
      <c r="A10" s="112"/>
      <c r="B10" s="112"/>
      <c r="C10" s="112"/>
      <c r="D10" s="112"/>
      <c r="E10" s="112"/>
      <c r="F10" s="114"/>
    </row>
    <row r="11" spans="1:6" s="111" customFormat="1" ht="30" customHeight="1" hidden="1">
      <c r="A11" s="113"/>
      <c r="B11" s="113"/>
      <c r="C11" s="113"/>
      <c r="D11" s="113"/>
      <c r="E11" s="113"/>
      <c r="F11" s="115"/>
    </row>
    <row r="12" spans="1:6" s="111" customFormat="1" ht="34.5" customHeight="1">
      <c r="A12" s="180" t="s">
        <v>9</v>
      </c>
      <c r="B12" s="180">
        <v>852</v>
      </c>
      <c r="C12" s="180">
        <v>85212</v>
      </c>
      <c r="D12" s="178" t="s">
        <v>289</v>
      </c>
      <c r="E12" s="182" t="s">
        <v>162</v>
      </c>
      <c r="F12" s="181">
        <v>16900</v>
      </c>
    </row>
    <row r="13" spans="1:6" s="111" customFormat="1" ht="39" customHeight="1">
      <c r="A13" s="563" t="s">
        <v>34</v>
      </c>
      <c r="B13" s="564"/>
      <c r="C13" s="564"/>
      <c r="D13" s="564"/>
      <c r="E13" s="565"/>
      <c r="F13" s="117">
        <f>SUM(F6:F12)</f>
        <v>16993</v>
      </c>
    </row>
    <row r="15" ht="12.75">
      <c r="A15" s="39"/>
    </row>
  </sheetData>
  <sheetProtection/>
  <mergeCells count="2">
    <mergeCell ref="A1:F1"/>
    <mergeCell ref="A13:E13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&amp;R&amp;"Times New Roman,Normalny"&amp;14Tabela nr 10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K55"/>
  <sheetViews>
    <sheetView showGridLines="0" zoomScalePageLayoutView="0" workbookViewId="0" topLeftCell="F26">
      <selection activeCell="J48" sqref="J48"/>
    </sheetView>
  </sheetViews>
  <sheetFormatPr defaultColWidth="9.00390625" defaultRowHeight="12.75"/>
  <cols>
    <col min="1" max="1" width="6.25390625" style="0" hidden="1" customWidth="1"/>
    <col min="2" max="2" width="59.25390625" style="0" customWidth="1"/>
    <col min="3" max="10" width="12.75390625" style="0" customWidth="1"/>
    <col min="11" max="11" width="10.125" style="0" hidden="1" customWidth="1"/>
  </cols>
  <sheetData>
    <row r="1" ht="6.75" customHeight="1" hidden="1"/>
    <row r="2" spans="1:11" s="2" customFormat="1" ht="30.75" customHeight="1">
      <c r="A2" s="615" t="s">
        <v>282</v>
      </c>
      <c r="B2" s="615"/>
      <c r="C2" s="615"/>
      <c r="D2" s="615"/>
      <c r="E2" s="615"/>
      <c r="F2" s="615"/>
      <c r="G2" s="615"/>
      <c r="H2" s="615"/>
      <c r="I2" s="615"/>
      <c r="J2" s="615"/>
      <c r="K2" s="615"/>
    </row>
    <row r="3" spans="1:11" ht="3.75" customHeight="1" hidden="1">
      <c r="A3" s="198"/>
      <c r="B3" s="196"/>
      <c r="C3" s="198"/>
      <c r="D3" s="198"/>
      <c r="E3" s="198"/>
      <c r="F3" s="198"/>
      <c r="G3" s="198"/>
      <c r="H3" s="198"/>
      <c r="I3" s="198"/>
      <c r="J3" s="198"/>
      <c r="K3" s="197"/>
    </row>
    <row r="4" spans="1:11" ht="6.75" customHeight="1" hidden="1">
      <c r="A4" s="79"/>
      <c r="B4" s="79"/>
      <c r="C4" s="79"/>
      <c r="D4" s="79"/>
      <c r="E4" s="79"/>
      <c r="F4" s="79"/>
      <c r="G4" s="79"/>
      <c r="H4" s="79"/>
      <c r="I4" s="199" t="s">
        <v>16</v>
      </c>
      <c r="J4" s="199"/>
      <c r="K4" s="197"/>
    </row>
    <row r="5" spans="1:11" s="33" customFormat="1" ht="27" customHeight="1" hidden="1">
      <c r="A5" s="617"/>
      <c r="B5" s="617"/>
      <c r="C5" s="618"/>
      <c r="D5" s="620"/>
      <c r="E5" s="621"/>
      <c r="F5" s="621"/>
      <c r="G5" s="621"/>
      <c r="H5" s="621"/>
      <c r="I5" s="621"/>
      <c r="J5" s="621"/>
      <c r="K5" s="622"/>
    </row>
    <row r="6" spans="1:11" s="33" customFormat="1" ht="0.75" customHeight="1" hidden="1">
      <c r="A6" s="617"/>
      <c r="B6" s="617"/>
      <c r="C6" s="619"/>
      <c r="D6" s="35"/>
      <c r="E6" s="35"/>
      <c r="F6" s="35"/>
      <c r="G6" s="35"/>
      <c r="H6" s="35"/>
      <c r="I6" s="200"/>
      <c r="J6" s="200"/>
      <c r="K6" s="195"/>
    </row>
    <row r="7" spans="1:11" s="33" customFormat="1" ht="21" customHeight="1">
      <c r="A7" s="35"/>
      <c r="B7" s="35" t="s">
        <v>0</v>
      </c>
      <c r="C7" s="35">
        <v>2008</v>
      </c>
      <c r="D7" s="35">
        <v>2009</v>
      </c>
      <c r="E7" s="35">
        <v>2010</v>
      </c>
      <c r="F7" s="35">
        <v>2011</v>
      </c>
      <c r="G7" s="35">
        <v>2012</v>
      </c>
      <c r="H7" s="35">
        <v>2013</v>
      </c>
      <c r="I7" s="200">
        <v>2014</v>
      </c>
      <c r="J7" s="35">
        <v>2015</v>
      </c>
      <c r="K7" s="195"/>
    </row>
    <row r="8" spans="1:11" s="92" customFormat="1" ht="9" customHeight="1" hidden="1">
      <c r="A8" s="154"/>
      <c r="B8" s="154"/>
      <c r="C8" s="154"/>
      <c r="D8" s="154"/>
      <c r="E8" s="154"/>
      <c r="F8" s="154"/>
      <c r="G8" s="154"/>
      <c r="H8" s="154"/>
      <c r="I8" s="201"/>
      <c r="J8" s="154"/>
      <c r="K8" s="202"/>
    </row>
    <row r="9" spans="1:11" s="33" customFormat="1" ht="15" customHeight="1">
      <c r="A9" s="486"/>
      <c r="B9" s="487" t="s">
        <v>240</v>
      </c>
      <c r="C9" s="155">
        <v>10475089</v>
      </c>
      <c r="D9" s="155">
        <v>9944260</v>
      </c>
      <c r="E9" s="155">
        <v>9542021</v>
      </c>
      <c r="F9" s="155">
        <v>12909608</v>
      </c>
      <c r="G9" s="155">
        <v>13873135</v>
      </c>
      <c r="H9" s="155">
        <v>13589338</v>
      </c>
      <c r="I9" s="203">
        <v>13582777</v>
      </c>
      <c r="J9" s="155">
        <v>13401424</v>
      </c>
      <c r="K9" s="155"/>
    </row>
    <row r="10" spans="1:11" s="29" customFormat="1" ht="15" customHeight="1">
      <c r="A10" s="486"/>
      <c r="B10" s="488" t="s">
        <v>237</v>
      </c>
      <c r="C10" s="155">
        <v>10415242</v>
      </c>
      <c r="D10" s="155">
        <v>9733160</v>
      </c>
      <c r="E10" s="155">
        <v>9540521</v>
      </c>
      <c r="F10" s="155">
        <v>12809608</v>
      </c>
      <c r="G10" s="155">
        <v>13864935</v>
      </c>
      <c r="H10" s="155">
        <v>13589338</v>
      </c>
      <c r="I10" s="203">
        <v>13582777</v>
      </c>
      <c r="J10" s="155">
        <v>13383583</v>
      </c>
      <c r="K10" s="155"/>
    </row>
    <row r="11" spans="1:11" s="29" customFormat="1" ht="15" customHeight="1">
      <c r="A11" s="486"/>
      <c r="B11" s="488" t="s">
        <v>241</v>
      </c>
      <c r="C11" s="155">
        <v>59847</v>
      </c>
      <c r="D11" s="155">
        <v>211100</v>
      </c>
      <c r="E11" s="155">
        <v>1500</v>
      </c>
      <c r="F11" s="155">
        <v>100000</v>
      </c>
      <c r="G11" s="155">
        <v>8200</v>
      </c>
      <c r="H11" s="155">
        <v>0</v>
      </c>
      <c r="I11" s="203">
        <v>0</v>
      </c>
      <c r="J11" s="155">
        <v>17841</v>
      </c>
      <c r="K11" s="489"/>
    </row>
    <row r="12" spans="1:11" s="29" customFormat="1" ht="15" customHeight="1">
      <c r="A12" s="486"/>
      <c r="B12" s="488" t="s">
        <v>238</v>
      </c>
      <c r="C12" s="155">
        <v>2455</v>
      </c>
      <c r="D12" s="155">
        <v>0</v>
      </c>
      <c r="E12" s="155">
        <v>0</v>
      </c>
      <c r="F12" s="155">
        <v>100000</v>
      </c>
      <c r="G12" s="155">
        <v>8200</v>
      </c>
      <c r="H12" s="155">
        <v>0</v>
      </c>
      <c r="I12" s="203">
        <v>0</v>
      </c>
      <c r="J12" s="155">
        <v>17841</v>
      </c>
      <c r="K12" s="489"/>
    </row>
    <row r="13" spans="1:11" s="29" customFormat="1" ht="15" customHeight="1">
      <c r="A13" s="486"/>
      <c r="B13" s="488" t="s">
        <v>239</v>
      </c>
      <c r="C13" s="155">
        <v>9916093</v>
      </c>
      <c r="D13" s="155">
        <v>10269622</v>
      </c>
      <c r="E13" s="155">
        <v>12629814</v>
      </c>
      <c r="F13" s="155">
        <v>13622000</v>
      </c>
      <c r="G13" s="155">
        <v>12983000</v>
      </c>
      <c r="H13" s="155">
        <v>12783000</v>
      </c>
      <c r="I13" s="203">
        <v>12779717</v>
      </c>
      <c r="J13" s="155">
        <v>12779717</v>
      </c>
      <c r="K13" s="489"/>
    </row>
    <row r="14" spans="1:11" s="29" customFormat="1" ht="15" customHeight="1">
      <c r="A14" s="486"/>
      <c r="B14" s="488" t="s">
        <v>242</v>
      </c>
      <c r="C14" s="155">
        <v>8735213</v>
      </c>
      <c r="D14" s="155">
        <v>8733482</v>
      </c>
      <c r="E14" s="155">
        <v>8509282</v>
      </c>
      <c r="F14" s="155">
        <v>8228000</v>
      </c>
      <c r="G14" s="155">
        <v>8522000</v>
      </c>
      <c r="H14" s="155">
        <v>8323000</v>
      </c>
      <c r="I14" s="203">
        <v>8779717</v>
      </c>
      <c r="J14" s="155">
        <v>8779717</v>
      </c>
      <c r="K14" s="489"/>
    </row>
    <row r="15" spans="1:11" s="29" customFormat="1" ht="15" customHeight="1">
      <c r="A15" s="486"/>
      <c r="B15" s="488" t="s">
        <v>243</v>
      </c>
      <c r="C15" s="155">
        <v>35695</v>
      </c>
      <c r="D15" s="155">
        <v>31000</v>
      </c>
      <c r="E15" s="155">
        <v>31000</v>
      </c>
      <c r="F15" s="155">
        <v>106771</v>
      </c>
      <c r="G15" s="155">
        <v>138091</v>
      </c>
      <c r="H15" s="155">
        <v>96285</v>
      </c>
      <c r="I15" s="203">
        <v>56085</v>
      </c>
      <c r="J15" s="155">
        <v>19354</v>
      </c>
      <c r="K15" s="489"/>
    </row>
    <row r="16" spans="1:11" s="29" customFormat="1" ht="15" customHeight="1">
      <c r="A16" s="486"/>
      <c r="B16" s="488" t="s">
        <v>244</v>
      </c>
      <c r="C16" s="155">
        <v>0</v>
      </c>
      <c r="D16" s="155">
        <v>0</v>
      </c>
      <c r="E16" s="155">
        <v>0</v>
      </c>
      <c r="F16" s="155">
        <v>0</v>
      </c>
      <c r="G16" s="155">
        <v>0</v>
      </c>
      <c r="H16" s="155">
        <v>0</v>
      </c>
      <c r="I16" s="203">
        <v>0</v>
      </c>
      <c r="J16" s="155">
        <v>0</v>
      </c>
      <c r="K16" s="489"/>
    </row>
    <row r="17" spans="1:11" s="29" customFormat="1" ht="15" customHeight="1">
      <c r="A17" s="486"/>
      <c r="B17" s="488" t="s">
        <v>245</v>
      </c>
      <c r="C17" s="155">
        <v>0</v>
      </c>
      <c r="D17" s="155">
        <v>0</v>
      </c>
      <c r="E17" s="155">
        <v>0</v>
      </c>
      <c r="F17" s="155">
        <v>0</v>
      </c>
      <c r="G17" s="155">
        <v>0</v>
      </c>
      <c r="H17" s="155">
        <v>0</v>
      </c>
      <c r="I17" s="203">
        <v>0</v>
      </c>
      <c r="J17" s="155">
        <v>0</v>
      </c>
      <c r="K17" s="489"/>
    </row>
    <row r="18" spans="1:11" s="29" customFormat="1" ht="15" customHeight="1">
      <c r="A18" s="486"/>
      <c r="B18" s="488" t="s">
        <v>246</v>
      </c>
      <c r="C18" s="155">
        <v>1180880</v>
      </c>
      <c r="D18" s="155">
        <v>1536140</v>
      </c>
      <c r="E18" s="155">
        <v>4120532</v>
      </c>
      <c r="F18" s="155">
        <v>5394000</v>
      </c>
      <c r="G18" s="155">
        <v>4461000</v>
      </c>
      <c r="H18" s="155">
        <v>4460000</v>
      </c>
      <c r="I18" s="203">
        <v>4000000</v>
      </c>
      <c r="J18" s="155">
        <v>4000000</v>
      </c>
      <c r="K18" s="489"/>
    </row>
    <row r="19" spans="1:11" s="29" customFormat="1" ht="15" customHeight="1">
      <c r="A19" s="486"/>
      <c r="B19" s="488" t="s">
        <v>247</v>
      </c>
      <c r="C19" s="155">
        <v>1680029</v>
      </c>
      <c r="D19" s="155">
        <v>999678</v>
      </c>
      <c r="E19" s="155">
        <v>1031239</v>
      </c>
      <c r="F19" s="155">
        <f>+F10-F14</f>
        <v>4581608</v>
      </c>
      <c r="G19" s="155">
        <f>+G10-G14</f>
        <v>5342935</v>
      </c>
      <c r="H19" s="155">
        <f>+H10-H14</f>
        <v>5266338</v>
      </c>
      <c r="I19" s="155">
        <f>+I10-I14</f>
        <v>4803060</v>
      </c>
      <c r="J19" s="155">
        <v>4603866</v>
      </c>
      <c r="K19" s="155"/>
    </row>
    <row r="20" spans="1:11" s="29" customFormat="1" ht="15" customHeight="1">
      <c r="A20" s="486"/>
      <c r="B20" s="488" t="s">
        <v>248</v>
      </c>
      <c r="C20" s="155">
        <f>+C9-C13</f>
        <v>558996</v>
      </c>
      <c r="D20" s="155">
        <f aca="true" t="shared" si="0" ref="D20:J20">+D9-D13</f>
        <v>-325362</v>
      </c>
      <c r="E20" s="155">
        <f t="shared" si="0"/>
        <v>-3087793</v>
      </c>
      <c r="F20" s="155">
        <f t="shared" si="0"/>
        <v>-712392</v>
      </c>
      <c r="G20" s="155">
        <f t="shared" si="0"/>
        <v>890135</v>
      </c>
      <c r="H20" s="155">
        <f t="shared" si="0"/>
        <v>806338</v>
      </c>
      <c r="I20" s="155">
        <f t="shared" si="0"/>
        <v>803060</v>
      </c>
      <c r="J20" s="155">
        <f t="shared" si="0"/>
        <v>621707</v>
      </c>
      <c r="K20" s="155"/>
    </row>
    <row r="21" spans="1:11" s="29" customFormat="1" ht="15" customHeight="1">
      <c r="A21" s="486"/>
      <c r="B21" s="488" t="s">
        <v>249</v>
      </c>
      <c r="C21" s="155">
        <v>286523</v>
      </c>
      <c r="D21" s="155">
        <v>562982</v>
      </c>
      <c r="E21" s="155">
        <v>3325397</v>
      </c>
      <c r="F21" s="155">
        <v>1286828</v>
      </c>
      <c r="G21" s="155">
        <v>0</v>
      </c>
      <c r="H21" s="155">
        <v>0</v>
      </c>
      <c r="I21" s="203">
        <v>0</v>
      </c>
      <c r="J21" s="155">
        <v>0</v>
      </c>
      <c r="K21" s="489"/>
    </row>
    <row r="22" spans="1:11" s="33" customFormat="1" ht="15" customHeight="1">
      <c r="A22" s="486"/>
      <c r="B22" s="487" t="s">
        <v>250</v>
      </c>
      <c r="C22" s="155">
        <v>0</v>
      </c>
      <c r="D22" s="155">
        <v>0</v>
      </c>
      <c r="E22" s="155">
        <v>2225397</v>
      </c>
      <c r="F22" s="155">
        <v>1286828</v>
      </c>
      <c r="G22" s="155">
        <v>0</v>
      </c>
      <c r="H22" s="155">
        <v>0</v>
      </c>
      <c r="I22" s="203">
        <v>0</v>
      </c>
      <c r="J22" s="155">
        <v>0</v>
      </c>
      <c r="K22" s="155"/>
    </row>
    <row r="23" spans="1:11" s="33" customFormat="1" ht="15" customHeight="1">
      <c r="A23" s="486"/>
      <c r="B23" s="487" t="s">
        <v>251</v>
      </c>
      <c r="C23" s="155">
        <v>0</v>
      </c>
      <c r="D23" s="155">
        <v>0</v>
      </c>
      <c r="E23" s="155">
        <v>0</v>
      </c>
      <c r="F23" s="155">
        <v>0</v>
      </c>
      <c r="G23" s="155">
        <v>0</v>
      </c>
      <c r="H23" s="155">
        <v>0</v>
      </c>
      <c r="I23" s="203">
        <v>0</v>
      </c>
      <c r="J23" s="155">
        <v>0</v>
      </c>
      <c r="K23" s="204"/>
    </row>
    <row r="24" spans="1:11" s="29" customFormat="1" ht="15" customHeight="1">
      <c r="A24" s="486"/>
      <c r="B24" s="488" t="s">
        <v>252</v>
      </c>
      <c r="C24" s="155">
        <v>286523</v>
      </c>
      <c r="D24" s="155">
        <v>562982</v>
      </c>
      <c r="E24" s="155">
        <v>1100000</v>
      </c>
      <c r="F24" s="155">
        <v>0</v>
      </c>
      <c r="G24" s="155">
        <v>0</v>
      </c>
      <c r="H24" s="155">
        <v>0</v>
      </c>
      <c r="I24" s="203">
        <v>0</v>
      </c>
      <c r="J24" s="155">
        <v>0</v>
      </c>
      <c r="K24" s="489"/>
    </row>
    <row r="25" spans="1:11" s="29" customFormat="1" ht="15" customHeight="1">
      <c r="A25" s="486"/>
      <c r="B25" s="488" t="s">
        <v>253</v>
      </c>
      <c r="C25" s="155">
        <v>0</v>
      </c>
      <c r="D25" s="155">
        <v>0</v>
      </c>
      <c r="E25" s="155">
        <v>0</v>
      </c>
      <c r="F25" s="155">
        <v>0</v>
      </c>
      <c r="G25" s="155">
        <v>0</v>
      </c>
      <c r="H25" s="155">
        <v>0</v>
      </c>
      <c r="I25" s="203">
        <v>0</v>
      </c>
      <c r="J25" s="155">
        <v>0</v>
      </c>
      <c r="K25" s="489"/>
    </row>
    <row r="26" spans="1:11" s="29" customFormat="1" ht="15" customHeight="1">
      <c r="A26" s="486"/>
      <c r="B26" s="488" t="s">
        <v>255</v>
      </c>
      <c r="C26" s="155">
        <v>0</v>
      </c>
      <c r="D26" s="155">
        <v>0</v>
      </c>
      <c r="E26" s="155">
        <v>0</v>
      </c>
      <c r="F26" s="155">
        <v>0</v>
      </c>
      <c r="G26" s="155">
        <v>0</v>
      </c>
      <c r="H26" s="155">
        <v>0</v>
      </c>
      <c r="I26" s="203">
        <v>0</v>
      </c>
      <c r="J26" s="155">
        <v>0</v>
      </c>
      <c r="K26" s="489"/>
    </row>
    <row r="27" spans="1:11" s="29" customFormat="1" ht="15" customHeight="1">
      <c r="A27" s="486"/>
      <c r="B27" s="488" t="s">
        <v>254</v>
      </c>
      <c r="C27" s="155">
        <v>282537</v>
      </c>
      <c r="D27" s="155">
        <v>237620</v>
      </c>
      <c r="E27" s="155">
        <v>237604</v>
      </c>
      <c r="F27" s="155">
        <v>574436</v>
      </c>
      <c r="G27" s="155">
        <v>890135</v>
      </c>
      <c r="H27" s="155">
        <v>806338</v>
      </c>
      <c r="I27" s="203">
        <v>803060</v>
      </c>
      <c r="J27" s="155">
        <v>621707</v>
      </c>
      <c r="K27" s="489"/>
    </row>
    <row r="28" spans="1:11" s="29" customFormat="1" ht="15" customHeight="1">
      <c r="A28" s="486"/>
      <c r="B28" s="488" t="s">
        <v>256</v>
      </c>
      <c r="C28" s="155">
        <v>282537</v>
      </c>
      <c r="D28" s="155">
        <v>237620</v>
      </c>
      <c r="E28" s="155">
        <v>237604</v>
      </c>
      <c r="F28" s="155">
        <v>574436</v>
      </c>
      <c r="G28" s="155">
        <v>890135</v>
      </c>
      <c r="H28" s="155">
        <v>806338</v>
      </c>
      <c r="I28" s="203">
        <v>803060</v>
      </c>
      <c r="J28" s="155">
        <v>621707</v>
      </c>
      <c r="K28" s="489"/>
    </row>
    <row r="29" spans="1:11" s="33" customFormat="1" ht="15" customHeight="1">
      <c r="A29" s="486"/>
      <c r="B29" s="487" t="s">
        <v>257</v>
      </c>
      <c r="C29" s="155"/>
      <c r="D29" s="155"/>
      <c r="E29" s="155"/>
      <c r="F29" s="155"/>
      <c r="G29" s="155"/>
      <c r="H29" s="155"/>
      <c r="I29" s="203"/>
      <c r="J29" s="155"/>
      <c r="K29" s="205"/>
    </row>
    <row r="30" spans="1:11" s="38" customFormat="1" ht="15" customHeight="1">
      <c r="A30" s="486"/>
      <c r="B30" s="487" t="s">
        <v>258</v>
      </c>
      <c r="C30" s="155">
        <v>562982</v>
      </c>
      <c r="D30" s="155">
        <v>10507242</v>
      </c>
      <c r="E30" s="155">
        <v>12867418</v>
      </c>
      <c r="F30" s="155">
        <v>14196436</v>
      </c>
      <c r="G30" s="155">
        <v>13873135</v>
      </c>
      <c r="H30" s="155">
        <v>13589338</v>
      </c>
      <c r="I30" s="203">
        <v>13582777</v>
      </c>
      <c r="J30" s="155">
        <v>13401424</v>
      </c>
      <c r="K30" s="204"/>
    </row>
    <row r="31" spans="1:11" s="38" customFormat="1" ht="15" customHeight="1">
      <c r="A31" s="486"/>
      <c r="B31" s="487" t="s">
        <v>259</v>
      </c>
      <c r="C31" s="155">
        <f>+C22-C28</f>
        <v>-282537</v>
      </c>
      <c r="D31" s="155">
        <f aca="true" t="shared" si="1" ref="D31:J31">+D22-D28</f>
        <v>-237620</v>
      </c>
      <c r="E31" s="155">
        <f t="shared" si="1"/>
        <v>1987793</v>
      </c>
      <c r="F31" s="155">
        <f t="shared" si="1"/>
        <v>712392</v>
      </c>
      <c r="G31" s="155">
        <f t="shared" si="1"/>
        <v>-890135</v>
      </c>
      <c r="H31" s="155">
        <f t="shared" si="1"/>
        <v>-806338</v>
      </c>
      <c r="I31" s="155">
        <f t="shared" si="1"/>
        <v>-803060</v>
      </c>
      <c r="J31" s="155">
        <f t="shared" si="1"/>
        <v>-621707</v>
      </c>
      <c r="K31" s="155"/>
    </row>
    <row r="32" spans="1:11" s="33" customFormat="1" ht="15" customHeight="1">
      <c r="A32" s="486"/>
      <c r="B32" s="487" t="s">
        <v>260</v>
      </c>
      <c r="C32" s="155"/>
      <c r="D32" s="155"/>
      <c r="E32" s="155"/>
      <c r="F32" s="155"/>
      <c r="G32" s="155"/>
      <c r="H32" s="155"/>
      <c r="I32" s="203"/>
      <c r="J32" s="155"/>
      <c r="K32" s="205"/>
    </row>
    <row r="33" spans="1:11" s="29" customFormat="1" ht="15" customHeight="1">
      <c r="A33" s="486"/>
      <c r="B33" s="487" t="s">
        <v>267</v>
      </c>
      <c r="C33" s="155">
        <v>0</v>
      </c>
      <c r="D33" s="155">
        <v>0</v>
      </c>
      <c r="E33" s="155">
        <v>0</v>
      </c>
      <c r="F33" s="155">
        <v>0</v>
      </c>
      <c r="G33" s="155">
        <v>0</v>
      </c>
      <c r="H33" s="155">
        <v>0</v>
      </c>
      <c r="I33" s="203">
        <v>0</v>
      </c>
      <c r="J33" s="155">
        <v>0</v>
      </c>
      <c r="K33" s="155"/>
    </row>
    <row r="34" spans="1:11" s="29" customFormat="1" ht="33.75" customHeight="1">
      <c r="A34" s="486"/>
      <c r="B34" s="488" t="s">
        <v>261</v>
      </c>
      <c r="C34" s="502" t="s">
        <v>18</v>
      </c>
      <c r="D34" s="502" t="s">
        <v>18</v>
      </c>
      <c r="E34" s="502" t="s">
        <v>18</v>
      </c>
      <c r="F34" s="502" t="s">
        <v>18</v>
      </c>
      <c r="G34" s="502" t="s">
        <v>18</v>
      </c>
      <c r="H34" s="502" t="s">
        <v>18</v>
      </c>
      <c r="I34" s="510" t="s">
        <v>18</v>
      </c>
      <c r="J34" s="502" t="s">
        <v>18</v>
      </c>
      <c r="K34" s="511"/>
    </row>
    <row r="35" spans="1:11" s="29" customFormat="1" ht="15" customHeight="1">
      <c r="A35" s="486"/>
      <c r="B35" s="488" t="s">
        <v>262</v>
      </c>
      <c r="C35" s="496">
        <v>658675</v>
      </c>
      <c r="D35" s="496">
        <v>421055</v>
      </c>
      <c r="E35" s="496">
        <v>2408848</v>
      </c>
      <c r="F35" s="496">
        <v>3121240</v>
      </c>
      <c r="G35" s="496">
        <v>2231105</v>
      </c>
      <c r="H35" s="496">
        <v>1424767</v>
      </c>
      <c r="I35" s="497">
        <v>621707</v>
      </c>
      <c r="J35" s="496">
        <v>0</v>
      </c>
      <c r="K35" s="496"/>
    </row>
    <row r="36" spans="1:11" s="29" customFormat="1" ht="15" customHeight="1">
      <c r="A36" s="486"/>
      <c r="B36" s="488" t="s">
        <v>263</v>
      </c>
      <c r="C36" s="496">
        <v>941212</v>
      </c>
      <c r="D36" s="496">
        <v>658675</v>
      </c>
      <c r="E36" s="496">
        <v>421055</v>
      </c>
      <c r="F36" s="496">
        <v>2408848</v>
      </c>
      <c r="G36" s="496">
        <v>3121240</v>
      </c>
      <c r="H36" s="496">
        <v>2231105</v>
      </c>
      <c r="I36" s="497">
        <v>1424767</v>
      </c>
      <c r="J36" s="496">
        <v>621707</v>
      </c>
      <c r="K36" s="496"/>
    </row>
    <row r="37" spans="1:11" s="29" customFormat="1" ht="15" customHeight="1">
      <c r="A37" s="486"/>
      <c r="B37" s="488" t="s">
        <v>264</v>
      </c>
      <c r="C37" s="496">
        <v>0</v>
      </c>
      <c r="D37" s="496">
        <v>0</v>
      </c>
      <c r="E37" s="496">
        <v>0</v>
      </c>
      <c r="F37" s="496">
        <v>0</v>
      </c>
      <c r="G37" s="496">
        <v>0</v>
      </c>
      <c r="H37" s="496">
        <v>0</v>
      </c>
      <c r="I37" s="497">
        <v>0</v>
      </c>
      <c r="J37" s="496">
        <v>0</v>
      </c>
      <c r="K37" s="496"/>
    </row>
    <row r="38" spans="1:11" s="29" customFormat="1" ht="27.75" customHeight="1">
      <c r="A38" s="486"/>
      <c r="B38" s="488" t="s">
        <v>265</v>
      </c>
      <c r="C38" s="496">
        <v>658675</v>
      </c>
      <c r="D38" s="496">
        <v>421055</v>
      </c>
      <c r="E38" s="496">
        <v>2408848</v>
      </c>
      <c r="F38" s="496">
        <v>3121240</v>
      </c>
      <c r="G38" s="496">
        <v>2231105</v>
      </c>
      <c r="H38" s="496">
        <v>1424767</v>
      </c>
      <c r="I38" s="497">
        <v>621707</v>
      </c>
      <c r="J38" s="496">
        <v>0</v>
      </c>
      <c r="K38" s="496"/>
    </row>
    <row r="39" spans="1:11" s="29" customFormat="1" ht="15" customHeight="1">
      <c r="A39" s="486"/>
      <c r="B39" s="488" t="s">
        <v>266</v>
      </c>
      <c r="C39" s="496">
        <v>0</v>
      </c>
      <c r="D39" s="496">
        <v>0</v>
      </c>
      <c r="E39" s="496">
        <v>0</v>
      </c>
      <c r="F39" s="496">
        <v>0</v>
      </c>
      <c r="G39" s="496">
        <v>0</v>
      </c>
      <c r="H39" s="496">
        <v>0</v>
      </c>
      <c r="I39" s="497">
        <v>0</v>
      </c>
      <c r="J39" s="496">
        <v>0</v>
      </c>
      <c r="K39" s="496"/>
    </row>
    <row r="40" spans="1:11" s="29" customFormat="1" ht="15" customHeight="1">
      <c r="A40" s="486"/>
      <c r="B40" s="488" t="s">
        <v>268</v>
      </c>
      <c r="C40" s="493"/>
      <c r="D40" s="493"/>
      <c r="E40" s="493"/>
      <c r="F40" s="493"/>
      <c r="G40" s="493"/>
      <c r="H40" s="493"/>
      <c r="I40" s="494"/>
      <c r="J40" s="493"/>
      <c r="K40" s="493"/>
    </row>
    <row r="41" spans="1:11" s="29" customFormat="1" ht="15" customHeight="1">
      <c r="A41" s="486"/>
      <c r="B41" s="488" t="s">
        <v>269</v>
      </c>
      <c r="C41" s="493">
        <v>3.04</v>
      </c>
      <c r="D41" s="493">
        <v>2.7</v>
      </c>
      <c r="E41" s="493">
        <v>2.81</v>
      </c>
      <c r="F41" s="493">
        <v>5.28</v>
      </c>
      <c r="G41" s="493">
        <v>7.41</v>
      </c>
      <c r="H41" s="493">
        <v>6.64</v>
      </c>
      <c r="I41" s="498" t="s">
        <v>18</v>
      </c>
      <c r="J41" s="499" t="s">
        <v>18</v>
      </c>
      <c r="K41" s="499"/>
    </row>
    <row r="42" spans="1:11" s="29" customFormat="1" ht="15" customHeight="1">
      <c r="A42" s="486"/>
      <c r="B42" s="488" t="s">
        <v>278</v>
      </c>
      <c r="C42" s="493">
        <v>3.04</v>
      </c>
      <c r="D42" s="493">
        <v>2.7</v>
      </c>
      <c r="E42" s="493">
        <v>2.81</v>
      </c>
      <c r="F42" s="493">
        <v>5.28</v>
      </c>
      <c r="G42" s="493">
        <v>7.41</v>
      </c>
      <c r="H42" s="493">
        <v>6.64</v>
      </c>
      <c r="I42" s="498" t="s">
        <v>18</v>
      </c>
      <c r="J42" s="499" t="s">
        <v>18</v>
      </c>
      <c r="K42" s="499"/>
    </row>
    <row r="43" spans="1:11" s="29" customFormat="1" ht="15" customHeight="1">
      <c r="A43" s="486"/>
      <c r="B43" s="488" t="s">
        <v>270</v>
      </c>
      <c r="C43" s="493">
        <v>6.28</v>
      </c>
      <c r="D43" s="493">
        <v>4.23</v>
      </c>
      <c r="E43" s="493">
        <v>25.24</v>
      </c>
      <c r="F43" s="493">
        <v>24.18</v>
      </c>
      <c r="G43" s="493">
        <v>16.08</v>
      </c>
      <c r="H43" s="493">
        <v>10.48</v>
      </c>
      <c r="I43" s="498" t="s">
        <v>18</v>
      </c>
      <c r="J43" s="499" t="s">
        <v>18</v>
      </c>
      <c r="K43" s="499"/>
    </row>
    <row r="44" spans="1:11" s="29" customFormat="1" ht="15" customHeight="1">
      <c r="A44" s="486"/>
      <c r="B44" s="488" t="s">
        <v>271</v>
      </c>
      <c r="C44" s="493">
        <v>6.28</v>
      </c>
      <c r="D44" s="493">
        <v>4.23</v>
      </c>
      <c r="E44" s="493">
        <v>25.24</v>
      </c>
      <c r="F44" s="493">
        <v>24.18</v>
      </c>
      <c r="G44" s="493">
        <v>16.08</v>
      </c>
      <c r="H44" s="493">
        <v>10.48</v>
      </c>
      <c r="I44" s="498" t="s">
        <v>18</v>
      </c>
      <c r="J44" s="499" t="s">
        <v>18</v>
      </c>
      <c r="K44" s="499"/>
    </row>
    <row r="45" spans="1:11" s="29" customFormat="1" ht="15" customHeight="1">
      <c r="A45" s="486"/>
      <c r="B45" s="488" t="s">
        <v>272</v>
      </c>
      <c r="C45" s="499" t="s">
        <v>18</v>
      </c>
      <c r="D45" s="499" t="s">
        <v>18</v>
      </c>
      <c r="E45" s="499" t="s">
        <v>18</v>
      </c>
      <c r="F45" s="493">
        <v>0.12</v>
      </c>
      <c r="G45" s="493">
        <v>0.19</v>
      </c>
      <c r="H45" s="493">
        <v>0.29</v>
      </c>
      <c r="I45" s="494">
        <v>0.38</v>
      </c>
      <c r="J45" s="493">
        <v>0.38</v>
      </c>
      <c r="K45" s="493"/>
    </row>
    <row r="46" spans="1:11" s="29" customFormat="1" ht="15" customHeight="1">
      <c r="A46" s="486"/>
      <c r="B46" s="488" t="s">
        <v>279</v>
      </c>
      <c r="C46" s="499" t="s">
        <v>18</v>
      </c>
      <c r="D46" s="499" t="s">
        <v>18</v>
      </c>
      <c r="E46" s="499" t="s">
        <v>18</v>
      </c>
      <c r="F46" s="499" t="s">
        <v>18</v>
      </c>
      <c r="G46" s="499" t="s">
        <v>18</v>
      </c>
      <c r="H46" s="499" t="s">
        <v>18</v>
      </c>
      <c r="I46" s="498" t="s">
        <v>18</v>
      </c>
      <c r="J46" s="499" t="s">
        <v>18</v>
      </c>
      <c r="K46" s="499"/>
    </row>
    <row r="47" spans="1:11" s="29" customFormat="1" ht="15" customHeight="1">
      <c r="A47" s="486"/>
      <c r="B47" s="488" t="s">
        <v>272</v>
      </c>
      <c r="C47" s="499" t="s">
        <v>18</v>
      </c>
      <c r="D47" s="499" t="s">
        <v>18</v>
      </c>
      <c r="E47" s="499" t="s">
        <v>18</v>
      </c>
      <c r="F47" s="499" t="s">
        <v>18</v>
      </c>
      <c r="G47" s="499" t="s">
        <v>18</v>
      </c>
      <c r="H47" s="499" t="s">
        <v>18</v>
      </c>
      <c r="I47" s="494">
        <v>0.06</v>
      </c>
      <c r="J47" s="493">
        <v>0.05</v>
      </c>
      <c r="K47" s="493"/>
    </row>
    <row r="48" spans="1:11" s="29" customFormat="1" ht="18" customHeight="1">
      <c r="A48" s="486"/>
      <c r="B48" s="488" t="s">
        <v>280</v>
      </c>
      <c r="C48" s="499" t="s">
        <v>18</v>
      </c>
      <c r="D48" s="499" t="s">
        <v>18</v>
      </c>
      <c r="E48" s="499" t="s">
        <v>18</v>
      </c>
      <c r="F48" s="499" t="s">
        <v>18</v>
      </c>
      <c r="G48" s="499" t="s">
        <v>18</v>
      </c>
      <c r="H48" s="499" t="s">
        <v>18</v>
      </c>
      <c r="I48" s="498" t="s">
        <v>18</v>
      </c>
      <c r="J48" s="499" t="s">
        <v>18</v>
      </c>
      <c r="K48" s="499"/>
    </row>
    <row r="49" spans="1:11" s="29" customFormat="1" ht="19.5" customHeight="1" hidden="1">
      <c r="A49" s="486"/>
      <c r="B49" s="487"/>
      <c r="C49" s="490"/>
      <c r="D49" s="490"/>
      <c r="E49" s="490"/>
      <c r="F49" s="490"/>
      <c r="G49" s="490"/>
      <c r="H49" s="490"/>
      <c r="I49" s="491"/>
      <c r="J49" s="491"/>
      <c r="K49" s="492"/>
    </row>
    <row r="50" ht="6.75" customHeight="1">
      <c r="C50" t="s">
        <v>172</v>
      </c>
    </row>
    <row r="51" spans="1:10" s="2" customFormat="1" ht="17.25" customHeight="1">
      <c r="A51" s="616" t="s">
        <v>273</v>
      </c>
      <c r="B51" s="616"/>
      <c r="C51" s="616"/>
      <c r="D51" s="616"/>
      <c r="E51" s="616"/>
      <c r="F51" s="616"/>
      <c r="G51" s="616"/>
      <c r="H51" s="616"/>
      <c r="I51" s="616"/>
      <c r="J51" s="485"/>
    </row>
    <row r="52" spans="1:10" s="2" customFormat="1" ht="17.25" customHeight="1">
      <c r="A52" s="616" t="s">
        <v>274</v>
      </c>
      <c r="B52" s="616"/>
      <c r="C52" s="616"/>
      <c r="D52" s="616"/>
      <c r="E52" s="616"/>
      <c r="F52" s="616"/>
      <c r="G52" s="616"/>
      <c r="H52" s="616"/>
      <c r="I52" s="616"/>
      <c r="J52" s="485"/>
    </row>
    <row r="53" spans="1:9" s="2" customFormat="1" ht="14.25" customHeight="1">
      <c r="A53" s="500"/>
      <c r="B53" s="614" t="s">
        <v>275</v>
      </c>
      <c r="C53" s="614"/>
      <c r="D53" s="614"/>
      <c r="E53" s="614"/>
      <c r="F53" s="614"/>
      <c r="G53" s="614"/>
      <c r="H53" s="614"/>
      <c r="I53" s="500"/>
    </row>
    <row r="54" spans="1:9" s="2" customFormat="1" ht="13.5" customHeight="1">
      <c r="A54" s="500"/>
      <c r="B54" s="501" t="s">
        <v>276</v>
      </c>
      <c r="C54" s="501"/>
      <c r="D54" s="501"/>
      <c r="E54" s="501"/>
      <c r="F54" s="501"/>
      <c r="G54" s="501"/>
      <c r="H54" s="501"/>
      <c r="I54" s="500"/>
    </row>
    <row r="55" spans="1:9" s="2" customFormat="1" ht="15.75" customHeight="1">
      <c r="A55" s="500"/>
      <c r="B55" s="501" t="s">
        <v>277</v>
      </c>
      <c r="C55" s="501"/>
      <c r="D55" s="501"/>
      <c r="E55" s="501"/>
      <c r="F55" s="501"/>
      <c r="G55" s="501"/>
      <c r="H55" s="501"/>
      <c r="I55" s="500"/>
    </row>
  </sheetData>
  <sheetProtection/>
  <mergeCells count="8">
    <mergeCell ref="B53:H53"/>
    <mergeCell ref="A2:K2"/>
    <mergeCell ref="A51:I51"/>
    <mergeCell ref="A52:I52"/>
    <mergeCell ref="A5:A6"/>
    <mergeCell ref="B5:B6"/>
    <mergeCell ref="C5:C6"/>
    <mergeCell ref="D5:K5"/>
  </mergeCells>
  <printOptions horizontalCentered="1" verticalCentered="1"/>
  <pageMargins left="0.5905511811023623" right="0.5905511811023623" top="0.15748031496062992" bottom="0.15748031496062992" header="0.17" footer="0.31496062992125984"/>
  <pageSetup horizontalDpi="600" verticalDpi="600" orientation="landscape" paperSize="9" scale="75" r:id="rId1"/>
  <headerFooter alignWithMargins="0">
    <oddHeader xml:space="preserve">&amp;R&amp;"Times New Roman,Normalny"&amp;14Tabela nr 11&amp;"Arial CE,Standardowy"&amp;10
 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F3:O38"/>
  <sheetViews>
    <sheetView zoomScalePageLayoutView="0" workbookViewId="0" topLeftCell="F1">
      <selection activeCell="N23" sqref="N23"/>
    </sheetView>
  </sheetViews>
  <sheetFormatPr defaultColWidth="9.00390625" defaultRowHeight="12.75"/>
  <cols>
    <col min="1" max="5" width="0" style="0" hidden="1" customWidth="1"/>
    <col min="6" max="6" width="1.37890625" style="0" customWidth="1"/>
    <col min="7" max="8" width="5.25390625" style="0" hidden="1" customWidth="1"/>
    <col min="10" max="10" width="9.625" style="0" customWidth="1"/>
    <col min="11" max="11" width="7.00390625" style="0" hidden="1" customWidth="1"/>
    <col min="12" max="12" width="45.125" style="0" customWidth="1"/>
    <col min="13" max="13" width="13.75390625" style="0" customWidth="1"/>
    <col min="14" max="14" width="14.625" style="0" customWidth="1"/>
    <col min="15" max="15" width="13.25390625" style="0" customWidth="1"/>
  </cols>
  <sheetData>
    <row r="1" ht="6.75" customHeight="1"/>
    <row r="2" ht="6.75" customHeight="1"/>
    <row r="3" spans="7:15" ht="26.25" customHeight="1">
      <c r="G3" s="552" t="s">
        <v>287</v>
      </c>
      <c r="H3" s="552"/>
      <c r="I3" s="552"/>
      <c r="J3" s="552"/>
      <c r="K3" s="552"/>
      <c r="L3" s="552"/>
      <c r="M3" s="552"/>
      <c r="N3" s="552"/>
      <c r="O3" s="552"/>
    </row>
    <row r="4" spans="7:15" ht="25.5" customHeight="1">
      <c r="G4" s="495"/>
      <c r="H4" s="495"/>
      <c r="I4" s="552" t="s">
        <v>286</v>
      </c>
      <c r="J4" s="552"/>
      <c r="K4" s="552"/>
      <c r="L4" s="552"/>
      <c r="M4" s="552"/>
      <c r="N4" s="552"/>
      <c r="O4" s="552"/>
    </row>
    <row r="5" spans="7:15" ht="10.5" customHeight="1">
      <c r="G5" s="305"/>
      <c r="H5" s="305"/>
      <c r="I5" s="305"/>
      <c r="J5" s="305"/>
      <c r="K5" s="305"/>
      <c r="L5" s="305"/>
      <c r="M5" s="305"/>
      <c r="N5" s="305"/>
      <c r="O5" s="305"/>
    </row>
    <row r="6" spans="12:15" ht="9.75" customHeight="1">
      <c r="L6" s="8"/>
      <c r="M6" s="8"/>
      <c r="N6" s="8"/>
      <c r="O6" s="8"/>
    </row>
    <row r="7" spans="7:15" ht="19.5" customHeight="1">
      <c r="G7" s="317"/>
      <c r="H7" s="317"/>
      <c r="I7" s="537" t="s">
        <v>1</v>
      </c>
      <c r="J7" s="537" t="s">
        <v>2</v>
      </c>
      <c r="K7" s="320"/>
      <c r="L7" s="537" t="s">
        <v>17</v>
      </c>
      <c r="M7" s="537" t="s">
        <v>285</v>
      </c>
      <c r="N7" s="537"/>
      <c r="O7" s="537"/>
    </row>
    <row r="8" spans="7:15" ht="42.75" customHeight="1">
      <c r="G8" s="15"/>
      <c r="H8" s="15"/>
      <c r="I8" s="537"/>
      <c r="J8" s="537"/>
      <c r="K8" s="304"/>
      <c r="L8" s="537"/>
      <c r="M8" s="304" t="s">
        <v>207</v>
      </c>
      <c r="N8" s="304" t="s">
        <v>208</v>
      </c>
      <c r="O8" s="304" t="s">
        <v>209</v>
      </c>
    </row>
    <row r="9" spans="7:15" s="106" customFormat="1" ht="15" customHeight="1">
      <c r="G9" s="93"/>
      <c r="H9" s="93"/>
      <c r="I9" s="93">
        <v>1</v>
      </c>
      <c r="J9" s="93">
        <v>2</v>
      </c>
      <c r="K9" s="93"/>
      <c r="L9" s="93">
        <v>3</v>
      </c>
      <c r="M9" s="93">
        <v>4</v>
      </c>
      <c r="N9" s="93">
        <v>5</v>
      </c>
      <c r="O9" s="93">
        <v>6</v>
      </c>
    </row>
    <row r="10" spans="7:15" s="106" customFormat="1" ht="50.25" customHeight="1">
      <c r="G10" s="312"/>
      <c r="H10" s="507"/>
      <c r="I10" s="623" t="s">
        <v>211</v>
      </c>
      <c r="J10" s="624"/>
      <c r="K10" s="318"/>
      <c r="L10" s="318" t="s">
        <v>210</v>
      </c>
      <c r="M10" s="318"/>
      <c r="N10" s="131"/>
      <c r="O10" s="131"/>
    </row>
    <row r="11" spans="7:15" s="106" customFormat="1" ht="40.5" customHeight="1">
      <c r="G11" s="145"/>
      <c r="H11" s="145"/>
      <c r="I11" s="178" t="s">
        <v>160</v>
      </c>
      <c r="J11" s="178" t="s">
        <v>161</v>
      </c>
      <c r="K11" s="145"/>
      <c r="L11" s="319" t="s">
        <v>133</v>
      </c>
      <c r="M11" s="146">
        <v>262000</v>
      </c>
      <c r="N11" s="310">
        <v>0</v>
      </c>
      <c r="O11" s="310">
        <v>0</v>
      </c>
    </row>
    <row r="12" spans="7:15" s="106" customFormat="1" ht="43.5" customHeight="1" hidden="1">
      <c r="G12" s="145"/>
      <c r="H12" s="145"/>
      <c r="I12" s="178"/>
      <c r="J12" s="178"/>
      <c r="K12" s="145"/>
      <c r="L12" s="167"/>
      <c r="M12" s="146"/>
      <c r="N12" s="310"/>
      <c r="O12" s="310"/>
    </row>
    <row r="13" spans="7:15" s="106" customFormat="1" ht="39.75" customHeight="1">
      <c r="G13" s="145"/>
      <c r="H13" s="145"/>
      <c r="I13" s="178" t="s">
        <v>130</v>
      </c>
      <c r="J13" s="178" t="s">
        <v>297</v>
      </c>
      <c r="K13" s="145"/>
      <c r="L13" s="167" t="s">
        <v>302</v>
      </c>
      <c r="M13" s="146">
        <v>0</v>
      </c>
      <c r="N13" s="310">
        <v>0</v>
      </c>
      <c r="O13" s="310">
        <v>163481</v>
      </c>
    </row>
    <row r="14" spans="7:15" s="106" customFormat="1" ht="39.75" customHeight="1">
      <c r="G14" s="145"/>
      <c r="H14" s="145"/>
      <c r="I14" s="178" t="s">
        <v>130</v>
      </c>
      <c r="J14" s="178" t="s">
        <v>315</v>
      </c>
      <c r="K14" s="145"/>
      <c r="L14" s="167" t="s">
        <v>316</v>
      </c>
      <c r="M14" s="146">
        <v>0</v>
      </c>
      <c r="N14" s="310">
        <v>0</v>
      </c>
      <c r="O14" s="310">
        <v>40000</v>
      </c>
    </row>
    <row r="15" spans="7:15" s="106" customFormat="1" ht="63" customHeight="1">
      <c r="G15" s="145"/>
      <c r="H15" s="145"/>
      <c r="I15" s="328">
        <v>600</v>
      </c>
      <c r="J15" s="328">
        <v>60016</v>
      </c>
      <c r="K15" s="328"/>
      <c r="L15" s="466" t="s">
        <v>311</v>
      </c>
      <c r="M15" s="101">
        <v>0</v>
      </c>
      <c r="N15" s="310">
        <v>0</v>
      </c>
      <c r="O15" s="310">
        <v>1842</v>
      </c>
    </row>
    <row r="16" spans="7:15" s="106" customFormat="1" ht="63" customHeight="1">
      <c r="G16" s="145"/>
      <c r="H16" s="145"/>
      <c r="I16" s="328">
        <v>750</v>
      </c>
      <c r="J16" s="328">
        <v>75095</v>
      </c>
      <c r="K16" s="193"/>
      <c r="L16" s="466" t="s">
        <v>236</v>
      </c>
      <c r="M16" s="101">
        <v>0</v>
      </c>
      <c r="N16" s="310">
        <v>0</v>
      </c>
      <c r="O16" s="310">
        <v>15690</v>
      </c>
    </row>
    <row r="17" spans="7:15" s="106" customFormat="1" ht="40.5" customHeight="1">
      <c r="G17" s="145"/>
      <c r="H17" s="145"/>
      <c r="I17" s="178" t="s">
        <v>224</v>
      </c>
      <c r="J17" s="178" t="s">
        <v>298</v>
      </c>
      <c r="K17" s="145"/>
      <c r="L17" s="167" t="s">
        <v>303</v>
      </c>
      <c r="M17" s="146">
        <v>0</v>
      </c>
      <c r="N17" s="310">
        <v>0</v>
      </c>
      <c r="O17" s="310">
        <v>25000</v>
      </c>
    </row>
    <row r="18" spans="7:15" s="106" customFormat="1" ht="78" customHeight="1">
      <c r="G18" s="145"/>
      <c r="H18" s="145"/>
      <c r="I18" s="328">
        <v>801</v>
      </c>
      <c r="J18" s="328">
        <v>80110</v>
      </c>
      <c r="K18" s="328"/>
      <c r="L18" s="466" t="s">
        <v>313</v>
      </c>
      <c r="M18" s="101">
        <v>0</v>
      </c>
      <c r="N18" s="310">
        <v>0</v>
      </c>
      <c r="O18" s="310">
        <v>102000</v>
      </c>
    </row>
    <row r="19" spans="7:15" s="106" customFormat="1" ht="40.5" customHeight="1">
      <c r="G19" s="145"/>
      <c r="H19" s="145"/>
      <c r="I19" s="178" t="s">
        <v>224</v>
      </c>
      <c r="J19" s="178" t="s">
        <v>299</v>
      </c>
      <c r="K19" s="145"/>
      <c r="L19" s="167" t="s">
        <v>304</v>
      </c>
      <c r="M19" s="146">
        <v>0</v>
      </c>
      <c r="N19" s="310">
        <v>0</v>
      </c>
      <c r="O19" s="310">
        <v>109330</v>
      </c>
    </row>
    <row r="20" spans="7:15" s="106" customFormat="1" ht="47.25" customHeight="1">
      <c r="G20" s="145"/>
      <c r="H20" s="145"/>
      <c r="I20" s="178" t="s">
        <v>224</v>
      </c>
      <c r="J20" s="178" t="s">
        <v>300</v>
      </c>
      <c r="K20" s="145"/>
      <c r="L20" s="167" t="s">
        <v>305</v>
      </c>
      <c r="M20" s="146">
        <v>0</v>
      </c>
      <c r="N20" s="310">
        <v>0</v>
      </c>
      <c r="O20" s="310">
        <v>1996</v>
      </c>
    </row>
    <row r="21" spans="7:15" s="106" customFormat="1" ht="43.5" customHeight="1" hidden="1">
      <c r="G21" s="145"/>
      <c r="H21" s="508"/>
      <c r="I21" s="625"/>
      <c r="J21" s="626"/>
      <c r="K21" s="626"/>
      <c r="L21" s="627"/>
      <c r="M21" s="518"/>
      <c r="N21" s="518"/>
      <c r="O21" s="519"/>
    </row>
    <row r="22" spans="7:15" s="106" customFormat="1" ht="33.75" customHeight="1">
      <c r="G22" s="145"/>
      <c r="H22" s="508"/>
      <c r="I22" s="625" t="s">
        <v>306</v>
      </c>
      <c r="J22" s="628"/>
      <c r="K22" s="628"/>
      <c r="L22" s="629"/>
      <c r="M22" s="519">
        <f>SUM(M11:M21)</f>
        <v>262000</v>
      </c>
      <c r="N22" s="519">
        <f>SUM(N11:N21)</f>
        <v>0</v>
      </c>
      <c r="O22" s="519">
        <f>SUM(O13:O21)</f>
        <v>459339</v>
      </c>
    </row>
    <row r="23" spans="7:15" s="106" customFormat="1" ht="62.25" customHeight="1">
      <c r="G23" s="145"/>
      <c r="H23" s="508"/>
      <c r="I23" s="623" t="s">
        <v>288</v>
      </c>
      <c r="J23" s="624"/>
      <c r="K23" s="145"/>
      <c r="L23" s="318" t="s">
        <v>17</v>
      </c>
      <c r="M23" s="146"/>
      <c r="N23" s="310"/>
      <c r="O23" s="310"/>
    </row>
    <row r="24" spans="7:15" s="106" customFormat="1" ht="48" customHeight="1" hidden="1">
      <c r="G24" s="145"/>
      <c r="H24" s="145"/>
      <c r="I24" s="178"/>
      <c r="J24" s="178"/>
      <c r="K24" s="145"/>
      <c r="L24" s="167"/>
      <c r="M24" s="146"/>
      <c r="N24" s="310"/>
      <c r="O24" s="310"/>
    </row>
    <row r="25" spans="7:15" s="106" customFormat="1" ht="48" customHeight="1" hidden="1">
      <c r="G25" s="145"/>
      <c r="H25" s="145"/>
      <c r="I25" s="178"/>
      <c r="J25" s="178"/>
      <c r="K25" s="145"/>
      <c r="L25" s="167"/>
      <c r="M25" s="146"/>
      <c r="N25" s="310"/>
      <c r="O25" s="310"/>
    </row>
    <row r="26" spans="7:15" s="106" customFormat="1" ht="48" customHeight="1" hidden="1">
      <c r="G26" s="145"/>
      <c r="H26" s="145"/>
      <c r="I26" s="178"/>
      <c r="J26" s="178"/>
      <c r="K26" s="145"/>
      <c r="L26" s="167"/>
      <c r="M26" s="146"/>
      <c r="N26" s="310"/>
      <c r="O26" s="310"/>
    </row>
    <row r="27" spans="7:15" s="106" customFormat="1" ht="48" customHeight="1" hidden="1">
      <c r="G27" s="145"/>
      <c r="H27" s="145"/>
      <c r="I27" s="178"/>
      <c r="J27" s="178"/>
      <c r="K27" s="145"/>
      <c r="L27" s="167"/>
      <c r="M27" s="146"/>
      <c r="N27" s="310"/>
      <c r="O27" s="310"/>
    </row>
    <row r="28" spans="7:15" s="106" customFormat="1" ht="40.5" customHeight="1">
      <c r="G28" s="145"/>
      <c r="H28" s="145"/>
      <c r="I28" s="178" t="s">
        <v>94</v>
      </c>
      <c r="J28" s="178" t="s">
        <v>166</v>
      </c>
      <c r="K28" s="145"/>
      <c r="L28" s="167" t="s">
        <v>169</v>
      </c>
      <c r="M28" s="146">
        <v>0</v>
      </c>
      <c r="N28" s="310">
        <v>0</v>
      </c>
      <c r="O28" s="310">
        <v>50000</v>
      </c>
    </row>
    <row r="29" spans="7:15" s="106" customFormat="1" ht="39.75" customHeight="1">
      <c r="G29" s="145"/>
      <c r="H29" s="145"/>
      <c r="I29" s="145">
        <v>852</v>
      </c>
      <c r="J29" s="145">
        <v>85295</v>
      </c>
      <c r="K29" s="145"/>
      <c r="L29" s="167" t="s">
        <v>148</v>
      </c>
      <c r="M29" s="146">
        <v>0</v>
      </c>
      <c r="N29" s="310">
        <v>0</v>
      </c>
      <c r="O29" s="310">
        <v>1500</v>
      </c>
    </row>
    <row r="30" spans="7:15" s="111" customFormat="1" ht="37.5" customHeight="1">
      <c r="G30" s="110"/>
      <c r="H30" s="110"/>
      <c r="I30" s="110">
        <v>926</v>
      </c>
      <c r="J30" s="110">
        <v>92605</v>
      </c>
      <c r="K30" s="110"/>
      <c r="L30" s="116" t="s">
        <v>134</v>
      </c>
      <c r="M30" s="98">
        <v>0</v>
      </c>
      <c r="N30" s="181">
        <v>0</v>
      </c>
      <c r="O30" s="181">
        <v>32960</v>
      </c>
    </row>
    <row r="31" spans="7:15" s="111" customFormat="1" ht="30" customHeight="1" hidden="1">
      <c r="G31" s="112"/>
      <c r="H31" s="112"/>
      <c r="I31" s="112"/>
      <c r="J31" s="112"/>
      <c r="K31" s="112"/>
      <c r="L31" s="112"/>
      <c r="M31" s="114"/>
      <c r="N31" s="311"/>
      <c r="O31" s="311"/>
    </row>
    <row r="32" spans="7:15" s="111" customFormat="1" ht="30" customHeight="1" hidden="1">
      <c r="G32" s="112"/>
      <c r="H32" s="112"/>
      <c r="I32" s="112"/>
      <c r="J32" s="112"/>
      <c r="K32" s="112"/>
      <c r="L32" s="112"/>
      <c r="M32" s="114"/>
      <c r="N32" s="311"/>
      <c r="O32" s="311"/>
    </row>
    <row r="33" spans="7:15" s="111" customFormat="1" ht="30" customHeight="1" hidden="1">
      <c r="G33" s="113"/>
      <c r="H33" s="113"/>
      <c r="I33" s="113"/>
      <c r="J33" s="113"/>
      <c r="K33" s="113"/>
      <c r="L33" s="113"/>
      <c r="M33" s="115"/>
      <c r="N33" s="311"/>
      <c r="O33" s="311"/>
    </row>
    <row r="34" spans="7:15" s="111" customFormat="1" ht="30" customHeight="1" hidden="1">
      <c r="G34" s="313"/>
      <c r="H34" s="314"/>
      <c r="I34" s="314"/>
      <c r="J34" s="314"/>
      <c r="K34" s="314"/>
      <c r="L34" s="315"/>
      <c r="M34" s="316"/>
      <c r="N34" s="311"/>
      <c r="O34" s="311"/>
    </row>
    <row r="35" spans="7:15" s="111" customFormat="1" ht="28.5" customHeight="1">
      <c r="G35" s="313"/>
      <c r="H35" s="314"/>
      <c r="I35" s="563" t="s">
        <v>184</v>
      </c>
      <c r="J35" s="564"/>
      <c r="K35" s="564"/>
      <c r="L35" s="565"/>
      <c r="M35" s="117">
        <f>SUM(M28:M34)</f>
        <v>0</v>
      </c>
      <c r="N35" s="117">
        <f>SUM(N28:N34)</f>
        <v>0</v>
      </c>
      <c r="O35" s="117">
        <f>SUM(O28:O34)</f>
        <v>84460</v>
      </c>
    </row>
    <row r="36" spans="6:15" s="111" customFormat="1" ht="33" customHeight="1">
      <c r="F36" s="509"/>
      <c r="G36" s="563" t="s">
        <v>149</v>
      </c>
      <c r="H36" s="564"/>
      <c r="I36" s="564"/>
      <c r="J36" s="564"/>
      <c r="K36" s="564"/>
      <c r="L36" s="565"/>
      <c r="M36" s="117">
        <v>262000</v>
      </c>
      <c r="N36" s="117">
        <f>SUM(N11:N30)</f>
        <v>0</v>
      </c>
      <c r="O36" s="117">
        <v>543799</v>
      </c>
    </row>
    <row r="38" spans="7:8" ht="12.75">
      <c r="G38" s="39"/>
      <c r="H38" s="39"/>
    </row>
  </sheetData>
  <sheetProtection/>
  <mergeCells count="12">
    <mergeCell ref="G36:L36"/>
    <mergeCell ref="M7:O7"/>
    <mergeCell ref="I7:I8"/>
    <mergeCell ref="J7:J8"/>
    <mergeCell ref="L7:L8"/>
    <mergeCell ref="I10:J10"/>
    <mergeCell ref="I23:J23"/>
    <mergeCell ref="I21:L21"/>
    <mergeCell ref="I22:L22"/>
    <mergeCell ref="I35:L35"/>
    <mergeCell ref="G3:O3"/>
    <mergeCell ref="I4:O4"/>
  </mergeCells>
  <printOptions horizontalCentered="1"/>
  <pageMargins left="0.3937007874015748" right="0.3937007874015748" top="1.6535433070866143" bottom="0.984251968503937" header="0.5118110236220472" footer="0.5118110236220472"/>
  <pageSetup fitToHeight="1" fitToWidth="1" horizontalDpi="600" verticalDpi="600" orientation="portrait" paperSize="9" scale="71" r:id="rId1"/>
  <headerFooter alignWithMargins="0">
    <oddHeader xml:space="preserve">&amp;RZałącznik nr 1 
do uchwały Rady Gminy nr XXVII/157/10   
z dnia 29.01.2010 r.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defaultGridColor="0" zoomScalePageLayoutView="0" colorId="8" workbookViewId="0" topLeftCell="A1">
      <selection activeCell="L1" sqref="L1"/>
    </sheetView>
  </sheetViews>
  <sheetFormatPr defaultColWidth="9.00390625" defaultRowHeight="12.75"/>
  <cols>
    <col min="1" max="1" width="9.00390625" style="5" customWidth="1"/>
    <col min="2" max="2" width="8.875" style="5" hidden="1" customWidth="1"/>
    <col min="3" max="3" width="6.875" style="2" hidden="1" customWidth="1"/>
    <col min="4" max="4" width="54.625" style="2" customWidth="1"/>
    <col min="5" max="5" width="22.25390625" style="2" customWidth="1"/>
    <col min="6" max="6" width="13.625" style="2" hidden="1" customWidth="1"/>
    <col min="7" max="7" width="14.875" style="0" hidden="1" customWidth="1"/>
    <col min="8" max="8" width="14.375" style="0" hidden="1" customWidth="1"/>
    <col min="9" max="9" width="13.00390625" style="0" hidden="1" customWidth="1"/>
    <col min="10" max="10" width="14.875" style="0" hidden="1" customWidth="1"/>
  </cols>
  <sheetData>
    <row r="1" spans="1:10" ht="65.25" customHeight="1">
      <c r="A1" s="552" t="s">
        <v>281</v>
      </c>
      <c r="B1" s="552"/>
      <c r="C1" s="552"/>
      <c r="D1" s="552"/>
      <c r="E1" s="552"/>
      <c r="F1" s="552"/>
      <c r="G1" s="552"/>
      <c r="H1" s="552"/>
      <c r="I1" s="552"/>
      <c r="J1" s="552"/>
    </row>
    <row r="2" ht="17.25" customHeight="1">
      <c r="J2" s="12"/>
    </row>
    <row r="3" spans="1:10" s="5" customFormat="1" ht="20.25" customHeight="1">
      <c r="A3" s="555" t="s">
        <v>1</v>
      </c>
      <c r="B3" s="556"/>
      <c r="C3" s="556"/>
      <c r="D3" s="553" t="s">
        <v>0</v>
      </c>
      <c r="E3" s="553" t="s">
        <v>233</v>
      </c>
      <c r="F3" s="553"/>
      <c r="G3" s="553"/>
      <c r="H3" s="553"/>
      <c r="I3" s="553"/>
      <c r="J3" s="553"/>
    </row>
    <row r="4" spans="1:10" s="5" customFormat="1" ht="20.25" customHeight="1">
      <c r="A4" s="555"/>
      <c r="B4" s="557"/>
      <c r="C4" s="557"/>
      <c r="D4" s="555"/>
      <c r="E4" s="553"/>
      <c r="F4" s="553"/>
      <c r="G4" s="553"/>
      <c r="H4" s="553"/>
      <c r="I4" s="553"/>
      <c r="J4" s="553"/>
    </row>
    <row r="5" spans="1:10" s="5" customFormat="1" ht="5.25" customHeight="1">
      <c r="A5" s="555"/>
      <c r="B5" s="558"/>
      <c r="C5" s="558"/>
      <c r="D5" s="555"/>
      <c r="E5" s="553"/>
      <c r="F5" s="553"/>
      <c r="G5" s="16"/>
      <c r="H5" s="16"/>
      <c r="I5" s="16"/>
      <c r="J5" s="553"/>
    </row>
    <row r="6" spans="1:10" s="106" customFormat="1" ht="12.75" customHeight="1">
      <c r="A6" s="93">
        <v>1</v>
      </c>
      <c r="B6" s="93"/>
      <c r="C6" s="93"/>
      <c r="D6" s="93">
        <v>2</v>
      </c>
      <c r="E6" s="93">
        <v>3</v>
      </c>
      <c r="F6" s="93"/>
      <c r="G6" s="93"/>
      <c r="H6" s="93"/>
      <c r="I6" s="93"/>
      <c r="J6" s="93"/>
    </row>
    <row r="7" spans="1:10" ht="41.25" customHeight="1">
      <c r="A7" s="96">
        <v>750</v>
      </c>
      <c r="B7" s="96"/>
      <c r="C7" s="109"/>
      <c r="D7" s="450" t="s">
        <v>229</v>
      </c>
      <c r="E7" s="97">
        <v>72315</v>
      </c>
      <c r="F7" s="97"/>
      <c r="G7" s="97"/>
      <c r="H7" s="97"/>
      <c r="I7" s="97"/>
      <c r="J7" s="97"/>
    </row>
    <row r="8" spans="1:10" ht="30.75" customHeight="1" hidden="1">
      <c r="A8" s="159"/>
      <c r="B8" s="159"/>
      <c r="C8" s="166"/>
      <c r="D8" s="451"/>
      <c r="E8" s="162"/>
      <c r="F8" s="162"/>
      <c r="G8" s="162"/>
      <c r="H8" s="162"/>
      <c r="I8" s="162"/>
      <c r="J8" s="162"/>
    </row>
    <row r="9" spans="1:10" ht="57" customHeight="1">
      <c r="A9" s="99">
        <v>751</v>
      </c>
      <c r="B9" s="99"/>
      <c r="C9" s="119"/>
      <c r="D9" s="452" t="s">
        <v>232</v>
      </c>
      <c r="E9" s="100">
        <v>832</v>
      </c>
      <c r="F9" s="100"/>
      <c r="G9" s="100"/>
      <c r="H9" s="100"/>
      <c r="I9" s="100"/>
      <c r="J9" s="100"/>
    </row>
    <row r="10" spans="1:10" ht="44.25" customHeight="1">
      <c r="A10" s="99">
        <v>754</v>
      </c>
      <c r="B10" s="99"/>
      <c r="C10" s="119"/>
      <c r="D10" s="452" t="s">
        <v>230</v>
      </c>
      <c r="E10" s="100">
        <v>1000</v>
      </c>
      <c r="F10" s="100"/>
      <c r="G10" s="100"/>
      <c r="H10" s="100"/>
      <c r="I10" s="100"/>
      <c r="J10" s="100"/>
    </row>
    <row r="11" spans="1:10" ht="45.75" customHeight="1">
      <c r="A11" s="99">
        <v>852</v>
      </c>
      <c r="B11" s="99"/>
      <c r="C11" s="119"/>
      <c r="D11" s="452" t="s">
        <v>231</v>
      </c>
      <c r="E11" s="100">
        <v>1140881</v>
      </c>
      <c r="F11" s="100"/>
      <c r="G11" s="100"/>
      <c r="H11" s="100"/>
      <c r="I11" s="100"/>
      <c r="J11" s="100"/>
    </row>
    <row r="12" spans="1:10" ht="30.75" customHeight="1" hidden="1">
      <c r="A12" s="99"/>
      <c r="B12" s="99"/>
      <c r="C12" s="119"/>
      <c r="D12" s="452"/>
      <c r="E12" s="100"/>
      <c r="F12" s="100"/>
      <c r="G12" s="100"/>
      <c r="H12" s="100"/>
      <c r="I12" s="100"/>
      <c r="J12" s="100"/>
    </row>
    <row r="13" spans="1:10" ht="30.75" customHeight="1" hidden="1">
      <c r="A13" s="453"/>
      <c r="B13" s="453"/>
      <c r="C13" s="454"/>
      <c r="D13" s="455"/>
      <c r="E13" s="170"/>
      <c r="F13" s="170"/>
      <c r="G13" s="170"/>
      <c r="H13" s="170"/>
      <c r="I13" s="170"/>
      <c r="J13" s="170"/>
    </row>
    <row r="14" spans="1:10" ht="45" customHeight="1">
      <c r="A14" s="560" t="s">
        <v>34</v>
      </c>
      <c r="B14" s="561"/>
      <c r="C14" s="561"/>
      <c r="D14" s="562"/>
      <c r="E14" s="101">
        <f>SUM(E7:E13)</f>
        <v>1215028</v>
      </c>
      <c r="F14" s="101"/>
      <c r="G14" s="101"/>
      <c r="H14" s="101"/>
      <c r="I14" s="101"/>
      <c r="J14" s="101"/>
    </row>
    <row r="15" spans="1:10" ht="19.5" customHeight="1">
      <c r="A15" s="183"/>
      <c r="B15" s="183"/>
      <c r="C15" s="184"/>
      <c r="D15" s="185"/>
      <c r="E15" s="185"/>
      <c r="F15" s="185"/>
      <c r="G15" s="185"/>
      <c r="H15" s="185"/>
      <c r="I15" s="185"/>
      <c r="J15" s="185"/>
    </row>
    <row r="16" spans="1:10" ht="19.5" customHeight="1">
      <c r="A16" s="183"/>
      <c r="B16" s="183"/>
      <c r="C16" s="184"/>
      <c r="D16" s="185"/>
      <c r="E16" s="185"/>
      <c r="F16" s="185"/>
      <c r="G16" s="185"/>
      <c r="H16" s="185"/>
      <c r="I16" s="185"/>
      <c r="J16" s="185"/>
    </row>
    <row r="17" spans="1:10" ht="19.5" customHeight="1">
      <c r="A17" s="183"/>
      <c r="B17" s="183"/>
      <c r="C17" s="184"/>
      <c r="D17" s="185"/>
      <c r="E17" s="185"/>
      <c r="F17" s="185"/>
      <c r="G17" s="185"/>
      <c r="H17" s="185"/>
      <c r="I17" s="185"/>
      <c r="J17" s="185"/>
    </row>
    <row r="18" spans="1:10" ht="19.5" customHeight="1">
      <c r="A18" s="183"/>
      <c r="B18" s="183"/>
      <c r="C18" s="184"/>
      <c r="D18" s="185"/>
      <c r="E18" s="185"/>
      <c r="F18" s="185"/>
      <c r="G18" s="185"/>
      <c r="H18" s="185"/>
      <c r="I18" s="185"/>
      <c r="J18" s="185"/>
    </row>
    <row r="19" spans="1:10" ht="19.5" customHeight="1">
      <c r="A19" s="183"/>
      <c r="B19" s="183"/>
      <c r="C19" s="184"/>
      <c r="D19" s="185"/>
      <c r="E19" s="185"/>
      <c r="F19" s="185"/>
      <c r="G19" s="185"/>
      <c r="H19" s="185"/>
      <c r="I19" s="185"/>
      <c r="J19" s="185"/>
    </row>
    <row r="20" spans="1:10" ht="19.5" customHeight="1">
      <c r="A20" s="183"/>
      <c r="B20" s="183"/>
      <c r="C20" s="184"/>
      <c r="D20" s="185"/>
      <c r="E20" s="185"/>
      <c r="F20" s="185"/>
      <c r="G20" s="185"/>
      <c r="H20" s="185"/>
      <c r="I20" s="185"/>
      <c r="J20" s="185"/>
    </row>
    <row r="21" spans="1:10" ht="19.5" customHeight="1" hidden="1">
      <c r="A21" s="183"/>
      <c r="B21" s="183"/>
      <c r="C21" s="184"/>
      <c r="D21" s="185"/>
      <c r="E21" s="185"/>
      <c r="F21" s="185"/>
      <c r="G21" s="185"/>
      <c r="H21" s="185"/>
      <c r="I21" s="185"/>
      <c r="J21" s="185"/>
    </row>
    <row r="22" spans="1:10" ht="19.5" customHeight="1" hidden="1">
      <c r="A22" s="183"/>
      <c r="B22" s="183"/>
      <c r="C22" s="184"/>
      <c r="D22" s="185"/>
      <c r="E22" s="185"/>
      <c r="F22" s="185"/>
      <c r="G22" s="185"/>
      <c r="H22" s="185"/>
      <c r="I22" s="185"/>
      <c r="J22" s="185"/>
    </row>
    <row r="23" spans="1:10" ht="19.5" customHeight="1" hidden="1">
      <c r="A23" s="183"/>
      <c r="B23" s="183"/>
      <c r="C23" s="184"/>
      <c r="D23" s="185"/>
      <c r="E23" s="185"/>
      <c r="F23" s="185"/>
      <c r="G23" s="185"/>
      <c r="H23" s="185"/>
      <c r="I23" s="185"/>
      <c r="J23" s="185"/>
    </row>
    <row r="24" spans="1:10" ht="19.5" customHeight="1" hidden="1">
      <c r="A24" s="183"/>
      <c r="B24" s="183"/>
      <c r="C24" s="184"/>
      <c r="D24" s="185"/>
      <c r="E24" s="185"/>
      <c r="F24" s="185"/>
      <c r="G24" s="185"/>
      <c r="H24" s="185"/>
      <c r="I24" s="185"/>
      <c r="J24" s="185"/>
    </row>
    <row r="25" spans="1:10" ht="19.5" customHeight="1" hidden="1">
      <c r="A25" s="6"/>
      <c r="B25" s="6"/>
      <c r="C25" s="7"/>
      <c r="D25" s="186"/>
      <c r="E25" s="186"/>
      <c r="F25" s="186"/>
      <c r="G25" s="186"/>
      <c r="H25" s="186"/>
      <c r="I25" s="186"/>
      <c r="J25" s="186"/>
    </row>
    <row r="26" spans="1:10" ht="19.5" customHeight="1" hidden="1">
      <c r="A26" s="6"/>
      <c r="B26" s="6"/>
      <c r="C26" s="7"/>
      <c r="D26" s="186"/>
      <c r="E26" s="186"/>
      <c r="F26" s="186"/>
      <c r="G26" s="186"/>
      <c r="H26" s="186"/>
      <c r="I26" s="186"/>
      <c r="J26" s="186"/>
    </row>
    <row r="27" spans="1:10" ht="19.5" customHeight="1" hidden="1">
      <c r="A27" s="183"/>
      <c r="B27" s="183"/>
      <c r="C27" s="184"/>
      <c r="D27" s="185"/>
      <c r="E27" s="185"/>
      <c r="F27" s="185"/>
      <c r="G27" s="185"/>
      <c r="H27" s="185"/>
      <c r="I27" s="185"/>
      <c r="J27" s="185"/>
    </row>
    <row r="28" spans="1:10" ht="19.5" customHeight="1" hidden="1">
      <c r="A28" s="6"/>
      <c r="B28" s="6"/>
      <c r="C28" s="7"/>
      <c r="D28" s="186"/>
      <c r="E28" s="186"/>
      <c r="F28" s="186"/>
      <c r="G28" s="186"/>
      <c r="H28" s="186"/>
      <c r="I28" s="186"/>
      <c r="J28" s="186"/>
    </row>
    <row r="29" spans="1:10" ht="19.5" customHeight="1" hidden="1">
      <c r="A29" s="183"/>
      <c r="B29" s="183"/>
      <c r="C29" s="184"/>
      <c r="D29" s="185"/>
      <c r="E29" s="185"/>
      <c r="F29" s="185"/>
      <c r="G29" s="185"/>
      <c r="H29" s="185"/>
      <c r="I29" s="185"/>
      <c r="J29" s="185"/>
    </row>
    <row r="30" spans="1:10" ht="19.5" customHeight="1" hidden="1">
      <c r="A30" s="6"/>
      <c r="B30" s="6"/>
      <c r="C30" s="7"/>
      <c r="D30" s="186"/>
      <c r="E30" s="186"/>
      <c r="F30" s="186"/>
      <c r="G30" s="186"/>
      <c r="H30" s="186"/>
      <c r="I30" s="186"/>
      <c r="J30" s="186"/>
    </row>
    <row r="31" spans="1:10" ht="19.5" customHeight="1" hidden="1">
      <c r="A31" s="6"/>
      <c r="B31" s="6"/>
      <c r="C31" s="7"/>
      <c r="D31" s="186"/>
      <c r="E31" s="186"/>
      <c r="F31" s="186"/>
      <c r="G31" s="186"/>
      <c r="H31" s="186"/>
      <c r="I31" s="186"/>
      <c r="J31" s="186"/>
    </row>
    <row r="32" spans="1:10" ht="20.25" customHeight="1" hidden="1">
      <c r="A32" s="6"/>
      <c r="B32" s="6"/>
      <c r="C32" s="7"/>
      <c r="D32" s="186"/>
      <c r="E32" s="186"/>
      <c r="F32" s="186"/>
      <c r="G32" s="186"/>
      <c r="H32" s="186"/>
      <c r="I32" s="186"/>
      <c r="J32" s="186"/>
    </row>
    <row r="33" spans="1:10" ht="1.5" customHeight="1" hidden="1">
      <c r="A33" s="6"/>
      <c r="B33" s="6"/>
      <c r="C33" s="7"/>
      <c r="D33" s="186"/>
      <c r="E33" s="186"/>
      <c r="F33" s="186"/>
      <c r="G33" s="186"/>
      <c r="H33" s="186"/>
      <c r="I33" s="186"/>
      <c r="J33" s="186"/>
    </row>
    <row r="34" spans="1:10" ht="19.5" customHeight="1" hidden="1">
      <c r="A34" s="6"/>
      <c r="B34" s="6"/>
      <c r="C34" s="7"/>
      <c r="D34" s="186"/>
      <c r="E34" s="186"/>
      <c r="F34" s="186"/>
      <c r="G34" s="186"/>
      <c r="H34" s="186"/>
      <c r="I34" s="186"/>
      <c r="J34" s="186"/>
    </row>
    <row r="35" spans="1:10" ht="19.5" customHeight="1" hidden="1">
      <c r="A35" s="6"/>
      <c r="B35" s="6"/>
      <c r="C35" s="7"/>
      <c r="D35" s="186"/>
      <c r="E35" s="186"/>
      <c r="F35" s="186"/>
      <c r="G35" s="186"/>
      <c r="H35" s="186"/>
      <c r="I35" s="186"/>
      <c r="J35" s="186"/>
    </row>
    <row r="36" spans="1:10" ht="19.5" customHeight="1" hidden="1">
      <c r="A36" s="6"/>
      <c r="B36" s="6"/>
      <c r="C36" s="7"/>
      <c r="D36" s="186"/>
      <c r="E36" s="186"/>
      <c r="F36" s="186"/>
      <c r="G36" s="186"/>
      <c r="H36" s="186"/>
      <c r="I36" s="186"/>
      <c r="J36" s="186"/>
    </row>
    <row r="37" spans="1:10" ht="19.5" customHeight="1" hidden="1">
      <c r="A37" s="6"/>
      <c r="B37" s="6"/>
      <c r="C37" s="7"/>
      <c r="D37" s="186"/>
      <c r="E37" s="186"/>
      <c r="F37" s="186"/>
      <c r="G37" s="186"/>
      <c r="H37" s="186"/>
      <c r="I37" s="186"/>
      <c r="J37" s="186"/>
    </row>
    <row r="38" spans="1:10" ht="19.5" customHeight="1" hidden="1">
      <c r="A38" s="6"/>
      <c r="B38" s="6"/>
      <c r="C38" s="7"/>
      <c r="D38" s="186"/>
      <c r="E38" s="186"/>
      <c r="F38" s="186"/>
      <c r="G38" s="186"/>
      <c r="H38" s="186"/>
      <c r="I38" s="186"/>
      <c r="J38" s="186"/>
    </row>
    <row r="39" spans="1:10" ht="19.5" customHeight="1" hidden="1">
      <c r="A39" s="6"/>
      <c r="B39" s="6"/>
      <c r="C39" s="7"/>
      <c r="D39" s="186"/>
      <c r="E39" s="186"/>
      <c r="F39" s="186"/>
      <c r="G39" s="186"/>
      <c r="H39" s="186"/>
      <c r="I39" s="186"/>
      <c r="J39" s="186"/>
    </row>
    <row r="40" spans="1:10" ht="19.5" customHeight="1" hidden="1">
      <c r="A40" s="6"/>
      <c r="B40" s="6"/>
      <c r="C40" s="7"/>
      <c r="D40" s="186"/>
      <c r="E40" s="186"/>
      <c r="F40" s="186"/>
      <c r="G40" s="186"/>
      <c r="H40" s="186"/>
      <c r="I40" s="186"/>
      <c r="J40" s="186"/>
    </row>
    <row r="41" spans="1:10" ht="19.5" customHeight="1" hidden="1">
      <c r="A41" s="6"/>
      <c r="B41" s="6"/>
      <c r="C41" s="7"/>
      <c r="D41" s="186"/>
      <c r="E41" s="186"/>
      <c r="F41" s="186"/>
      <c r="G41" s="186"/>
      <c r="H41" s="186"/>
      <c r="I41" s="186"/>
      <c r="J41" s="186"/>
    </row>
    <row r="42" spans="1:10" ht="19.5" customHeight="1" hidden="1">
      <c r="A42" s="6"/>
      <c r="B42" s="6"/>
      <c r="C42" s="7"/>
      <c r="D42" s="186"/>
      <c r="E42" s="186"/>
      <c r="F42" s="186"/>
      <c r="G42" s="186"/>
      <c r="H42" s="186"/>
      <c r="I42" s="186"/>
      <c r="J42" s="186"/>
    </row>
    <row r="43" spans="1:10" ht="19.5" customHeight="1" hidden="1">
      <c r="A43" s="6"/>
      <c r="B43" s="6"/>
      <c r="C43" s="7"/>
      <c r="D43" s="186"/>
      <c r="E43" s="186"/>
      <c r="F43" s="186"/>
      <c r="G43" s="186"/>
      <c r="H43" s="186"/>
      <c r="I43" s="186"/>
      <c r="J43" s="186"/>
    </row>
    <row r="44" spans="1:10" ht="19.5" customHeight="1" hidden="1">
      <c r="A44" s="6"/>
      <c r="B44" s="6"/>
      <c r="C44" s="7"/>
      <c r="D44" s="186"/>
      <c r="E44" s="186"/>
      <c r="F44" s="186"/>
      <c r="G44" s="186"/>
      <c r="H44" s="186"/>
      <c r="I44" s="186"/>
      <c r="J44" s="186"/>
    </row>
    <row r="45" spans="1:10" ht="19.5" customHeight="1" hidden="1">
      <c r="A45" s="559"/>
      <c r="B45" s="559"/>
      <c r="C45" s="559"/>
      <c r="D45" s="186"/>
      <c r="E45" s="186"/>
      <c r="F45" s="186"/>
      <c r="G45" s="186"/>
      <c r="H45" s="186"/>
      <c r="I45" s="186"/>
      <c r="J45" s="186"/>
    </row>
    <row r="46" spans="1:10" s="79" customFormat="1" ht="10.5" customHeight="1" hidden="1">
      <c r="A46" s="554"/>
      <c r="B46" s="554"/>
      <c r="C46" s="554"/>
      <c r="D46" s="554"/>
      <c r="E46" s="7"/>
      <c r="F46" s="7"/>
      <c r="G46" s="7"/>
      <c r="H46" s="7"/>
      <c r="I46" s="7"/>
      <c r="J46" s="7"/>
    </row>
    <row r="47" ht="12.75" hidden="1"/>
    <row r="48" ht="12.75" hidden="1">
      <c r="A48" s="42"/>
    </row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</sheetData>
  <sheetProtection/>
  <mergeCells count="13">
    <mergeCell ref="G4:I4"/>
    <mergeCell ref="J4:J5"/>
    <mergeCell ref="F3:J3"/>
    <mergeCell ref="A1:J1"/>
    <mergeCell ref="F4:F5"/>
    <mergeCell ref="A46:D46"/>
    <mergeCell ref="D3:D5"/>
    <mergeCell ref="E3:E5"/>
    <mergeCell ref="A3:A5"/>
    <mergeCell ref="B3:B5"/>
    <mergeCell ref="C3:C5"/>
    <mergeCell ref="A45:C45"/>
    <mergeCell ref="A14:D14"/>
  </mergeCells>
  <printOptions horizontalCentered="1"/>
  <pageMargins left="0.5511811023622047" right="0.5511811023622047" top="1.06" bottom="0.3937007874015748" header="0.5118110236220472" footer="0.5118110236220472"/>
  <pageSetup horizontalDpi="300" verticalDpi="300" orientation="portrait" paperSize="9" scale="90" r:id="rId1"/>
  <headerFooter alignWithMargins="0">
    <oddHeader xml:space="preserve">&amp;R&amp;"Times New Roman,Normalny"&amp;14Tabela nr 2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214"/>
  <sheetViews>
    <sheetView zoomScalePageLayoutView="0" workbookViewId="0" topLeftCell="A1">
      <selection activeCell="A34" sqref="A34:IV34"/>
    </sheetView>
  </sheetViews>
  <sheetFormatPr defaultColWidth="9.00390625" defaultRowHeight="12.75"/>
  <cols>
    <col min="1" max="1" width="5.875" style="5" customWidth="1"/>
    <col min="2" max="2" width="8.75390625" style="5" customWidth="1"/>
    <col min="3" max="3" width="5.875" style="5" hidden="1" customWidth="1"/>
    <col min="4" max="4" width="32.25390625" style="2" customWidth="1"/>
    <col min="5" max="5" width="12.625" style="2" customWidth="1"/>
    <col min="6" max="6" width="12.125" style="2" customWidth="1"/>
    <col min="7" max="7" width="11.25390625" style="2" customWidth="1"/>
    <col min="8" max="8" width="11.75390625" style="2" customWidth="1"/>
    <col min="9" max="9" width="10.25390625" style="2" customWidth="1"/>
    <col min="10" max="10" width="10.75390625" style="2" customWidth="1"/>
    <col min="11" max="11" width="12.375" style="2" customWidth="1"/>
    <col min="12" max="13" width="11.00390625" style="2" customWidth="1"/>
    <col min="14" max="14" width="8.75390625" style="2" customWidth="1"/>
    <col min="15" max="18" width="10.75390625" style="2" customWidth="1"/>
    <col min="19" max="19" width="11.125" style="2" customWidth="1"/>
    <col min="20" max="25" width="0" style="79" hidden="1" customWidth="1"/>
  </cols>
  <sheetData>
    <row r="1" spans="1:19" ht="28.5" customHeight="1">
      <c r="A1" s="572" t="s">
        <v>284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</row>
    <row r="2" spans="1:9" ht="3.75" customHeight="1">
      <c r="A2" s="4"/>
      <c r="B2" s="4"/>
      <c r="C2" s="4"/>
      <c r="D2" s="4"/>
      <c r="E2" s="4"/>
      <c r="F2" s="4"/>
      <c r="G2" s="4"/>
      <c r="H2" s="4"/>
      <c r="I2" s="4"/>
    </row>
    <row r="3" spans="1:9" ht="9" customHeight="1">
      <c r="A3" s="4"/>
      <c r="B3" s="4"/>
      <c r="C3" s="4"/>
      <c r="D3" s="4"/>
      <c r="E3" s="4"/>
      <c r="F3" s="4"/>
      <c r="G3" s="4"/>
      <c r="H3" s="4"/>
      <c r="I3" s="4"/>
    </row>
    <row r="4" spans="1:9" ht="12" customHeight="1">
      <c r="A4" s="4"/>
      <c r="B4" s="4"/>
      <c r="C4" s="4"/>
      <c r="D4" s="4"/>
      <c r="E4" s="4"/>
      <c r="F4" s="4"/>
      <c r="G4" s="4"/>
      <c r="H4" s="4"/>
      <c r="I4" s="4"/>
    </row>
    <row r="5" spans="1:19" ht="22.5" customHeight="1" hidden="1">
      <c r="A5" s="569"/>
      <c r="B5" s="569"/>
      <c r="C5" s="248"/>
      <c r="D5" s="569"/>
      <c r="E5" s="569"/>
      <c r="F5" s="566"/>
      <c r="G5" s="574"/>
      <c r="H5" s="576"/>
      <c r="I5" s="575"/>
      <c r="J5" s="247"/>
      <c r="K5" s="247"/>
      <c r="L5" s="247"/>
      <c r="M5" s="247"/>
      <c r="N5" s="247"/>
      <c r="O5" s="249"/>
      <c r="P5" s="574"/>
      <c r="Q5" s="575"/>
      <c r="R5" s="574"/>
      <c r="S5" s="575"/>
    </row>
    <row r="6" spans="1:25" s="32" customFormat="1" ht="22.5" customHeight="1" hidden="1">
      <c r="A6" s="570"/>
      <c r="B6" s="570"/>
      <c r="C6" s="576"/>
      <c r="D6" s="570"/>
      <c r="E6" s="570"/>
      <c r="F6" s="567"/>
      <c r="G6" s="246"/>
      <c r="H6" s="573"/>
      <c r="I6" s="573"/>
      <c r="J6" s="573"/>
      <c r="K6" s="573"/>
      <c r="L6" s="573"/>
      <c r="M6" s="573"/>
      <c r="N6" s="573"/>
      <c r="O6" s="573"/>
      <c r="P6" s="573"/>
      <c r="Q6" s="573"/>
      <c r="R6" s="573"/>
      <c r="S6" s="573"/>
      <c r="T6" s="147"/>
      <c r="U6" s="147"/>
      <c r="V6" s="147"/>
      <c r="W6" s="147"/>
      <c r="X6" s="147"/>
      <c r="Y6" s="147"/>
    </row>
    <row r="7" spans="1:25" s="32" customFormat="1" ht="22.5" customHeight="1" hidden="1">
      <c r="A7" s="570"/>
      <c r="B7" s="570"/>
      <c r="C7" s="576"/>
      <c r="D7" s="570"/>
      <c r="E7" s="570"/>
      <c r="F7" s="567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147"/>
      <c r="U7" s="147"/>
      <c r="V7" s="147"/>
      <c r="W7" s="147"/>
      <c r="X7" s="147"/>
      <c r="Y7" s="147"/>
    </row>
    <row r="8" spans="1:25" s="32" customFormat="1" ht="22.5" customHeight="1" hidden="1">
      <c r="A8" s="570"/>
      <c r="B8" s="570"/>
      <c r="C8" s="576"/>
      <c r="D8" s="570"/>
      <c r="E8" s="570"/>
      <c r="F8" s="567"/>
      <c r="G8" s="246"/>
      <c r="H8" s="573"/>
      <c r="I8" s="573"/>
      <c r="J8" s="573"/>
      <c r="K8" s="573"/>
      <c r="L8" s="573"/>
      <c r="M8" s="573"/>
      <c r="N8" s="573"/>
      <c r="O8" s="573"/>
      <c r="P8" s="573"/>
      <c r="Q8" s="573"/>
      <c r="R8" s="573"/>
      <c r="S8" s="573"/>
      <c r="T8" s="147"/>
      <c r="U8" s="147"/>
      <c r="V8" s="147"/>
      <c r="W8" s="147"/>
      <c r="X8" s="147"/>
      <c r="Y8" s="147"/>
    </row>
    <row r="9" spans="1:25" s="32" customFormat="1" ht="22.5" customHeight="1" hidden="1">
      <c r="A9" s="570"/>
      <c r="B9" s="570"/>
      <c r="C9" s="576"/>
      <c r="D9" s="570"/>
      <c r="E9" s="570"/>
      <c r="F9" s="567"/>
      <c r="G9" s="246"/>
      <c r="H9" s="573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573"/>
      <c r="T9" s="147"/>
      <c r="U9" s="147"/>
      <c r="V9" s="147"/>
      <c r="W9" s="147"/>
      <c r="X9" s="147"/>
      <c r="Y9" s="147"/>
    </row>
    <row r="10" spans="1:25" s="32" customFormat="1" ht="22.5" customHeight="1" hidden="1">
      <c r="A10" s="571"/>
      <c r="B10" s="571"/>
      <c r="C10" s="576"/>
      <c r="D10" s="571"/>
      <c r="E10" s="571"/>
      <c r="F10" s="568"/>
      <c r="G10" s="246"/>
      <c r="H10" s="573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573"/>
      <c r="T10" s="147"/>
      <c r="U10" s="147"/>
      <c r="V10" s="147"/>
      <c r="W10" s="147"/>
      <c r="X10" s="147"/>
      <c r="Y10" s="147"/>
    </row>
    <row r="11" spans="1:25" s="32" customFormat="1" ht="27.75" customHeight="1">
      <c r="A11" s="569" t="s">
        <v>1</v>
      </c>
      <c r="B11" s="569" t="s">
        <v>2</v>
      </c>
      <c r="C11" s="250"/>
      <c r="D11" s="569" t="s">
        <v>10</v>
      </c>
      <c r="E11" s="569" t="s">
        <v>198</v>
      </c>
      <c r="F11" s="569" t="s">
        <v>199</v>
      </c>
      <c r="G11" s="574" t="s">
        <v>196</v>
      </c>
      <c r="H11" s="576"/>
      <c r="I11" s="575"/>
      <c r="J11" s="569" t="s">
        <v>186</v>
      </c>
      <c r="K11" s="569" t="s">
        <v>187</v>
      </c>
      <c r="L11" s="569" t="s">
        <v>188</v>
      </c>
      <c r="M11" s="569" t="s">
        <v>189</v>
      </c>
      <c r="N11" s="569" t="s">
        <v>190</v>
      </c>
      <c r="O11" s="569" t="s">
        <v>200</v>
      </c>
      <c r="P11" s="574" t="s">
        <v>191</v>
      </c>
      <c r="Q11" s="575"/>
      <c r="R11" s="574" t="s">
        <v>195</v>
      </c>
      <c r="S11" s="575"/>
      <c r="T11" s="147"/>
      <c r="U11" s="147"/>
      <c r="V11" s="147"/>
      <c r="W11" s="147"/>
      <c r="X11" s="147"/>
      <c r="Y11" s="147"/>
    </row>
    <row r="12" spans="1:25" s="32" customFormat="1" ht="59.25" customHeight="1">
      <c r="A12" s="571"/>
      <c r="B12" s="571"/>
      <c r="C12" s="251"/>
      <c r="D12" s="571"/>
      <c r="E12" s="571"/>
      <c r="F12" s="571"/>
      <c r="G12" s="246" t="s">
        <v>184</v>
      </c>
      <c r="H12" s="245" t="s">
        <v>204</v>
      </c>
      <c r="I12" s="246" t="s">
        <v>185</v>
      </c>
      <c r="J12" s="571"/>
      <c r="K12" s="571"/>
      <c r="L12" s="571"/>
      <c r="M12" s="571"/>
      <c r="N12" s="571"/>
      <c r="O12" s="571"/>
      <c r="P12" s="245"/>
      <c r="Q12" s="246" t="s">
        <v>192</v>
      </c>
      <c r="R12" s="246" t="s">
        <v>193</v>
      </c>
      <c r="S12" s="245" t="s">
        <v>194</v>
      </c>
      <c r="T12" s="147"/>
      <c r="U12" s="147"/>
      <c r="V12" s="147"/>
      <c r="W12" s="147"/>
      <c r="X12" s="147"/>
      <c r="Y12" s="147"/>
    </row>
    <row r="13" spans="1:25" s="92" customFormat="1" ht="13.5" customHeight="1">
      <c r="A13" s="91">
        <v>1</v>
      </c>
      <c r="B13" s="91">
        <v>2</v>
      </c>
      <c r="C13" s="91"/>
      <c r="D13" s="91">
        <v>3</v>
      </c>
      <c r="E13" s="91">
        <v>4</v>
      </c>
      <c r="F13" s="91">
        <v>5</v>
      </c>
      <c r="G13" s="91">
        <v>6</v>
      </c>
      <c r="H13" s="91">
        <v>7</v>
      </c>
      <c r="I13" s="91">
        <v>8</v>
      </c>
      <c r="J13" s="91">
        <v>9</v>
      </c>
      <c r="K13" s="91">
        <v>10</v>
      </c>
      <c r="L13" s="91">
        <v>11</v>
      </c>
      <c r="M13" s="91">
        <v>12</v>
      </c>
      <c r="N13" s="91">
        <v>13</v>
      </c>
      <c r="O13" s="91">
        <v>14</v>
      </c>
      <c r="P13" s="91">
        <v>15</v>
      </c>
      <c r="Q13" s="91">
        <v>16</v>
      </c>
      <c r="R13" s="91">
        <v>17</v>
      </c>
      <c r="S13" s="91">
        <v>18</v>
      </c>
      <c r="T13" s="148"/>
      <c r="U13" s="148"/>
      <c r="V13" s="148"/>
      <c r="W13" s="148"/>
      <c r="X13" s="148"/>
      <c r="Y13" s="148"/>
    </row>
    <row r="14" spans="1:25" s="80" customFormat="1" ht="28.5" customHeight="1">
      <c r="A14" s="343" t="s">
        <v>94</v>
      </c>
      <c r="B14" s="344"/>
      <c r="C14" s="344"/>
      <c r="D14" s="345" t="s">
        <v>42</v>
      </c>
      <c r="E14" s="332">
        <f>SUM(E15:E20)</f>
        <v>65000</v>
      </c>
      <c r="F14" s="332">
        <f>SUM(F15:F20)</f>
        <v>65000</v>
      </c>
      <c r="G14" s="332">
        <f>SUM(G15:G20)</f>
        <v>15000</v>
      </c>
      <c r="H14" s="332">
        <f>SUM(H15:H20)</f>
        <v>0</v>
      </c>
      <c r="I14" s="332">
        <f>SUM(I15:I20)</f>
        <v>15000</v>
      </c>
      <c r="J14" s="332">
        <f aca="true" t="shared" si="0" ref="J14:S14">SUM(J15:J20)</f>
        <v>50000</v>
      </c>
      <c r="K14" s="332">
        <f t="shared" si="0"/>
        <v>0</v>
      </c>
      <c r="L14" s="332">
        <f t="shared" si="0"/>
        <v>0</v>
      </c>
      <c r="M14" s="332">
        <f t="shared" si="0"/>
        <v>0</v>
      </c>
      <c r="N14" s="332">
        <f t="shared" si="0"/>
        <v>0</v>
      </c>
      <c r="O14" s="332">
        <f t="shared" si="0"/>
        <v>0</v>
      </c>
      <c r="P14" s="332">
        <f t="shared" si="0"/>
        <v>0</v>
      </c>
      <c r="Q14" s="332">
        <f t="shared" si="0"/>
        <v>0</v>
      </c>
      <c r="R14" s="332">
        <f t="shared" si="0"/>
        <v>0</v>
      </c>
      <c r="S14" s="332">
        <f t="shared" si="0"/>
        <v>0</v>
      </c>
      <c r="T14" s="149"/>
      <c r="U14" s="149"/>
      <c r="V14" s="149"/>
      <c r="W14" s="149"/>
      <c r="X14" s="149"/>
      <c r="Y14" s="149"/>
    </row>
    <row r="15" spans="1:25" s="80" customFormat="1" ht="24.75" customHeight="1">
      <c r="A15" s="346"/>
      <c r="B15" s="346" t="s">
        <v>166</v>
      </c>
      <c r="C15" s="347"/>
      <c r="D15" s="348" t="s">
        <v>167</v>
      </c>
      <c r="E15" s="333">
        <v>50000</v>
      </c>
      <c r="F15" s="333">
        <v>50000</v>
      </c>
      <c r="G15" s="333">
        <v>0</v>
      </c>
      <c r="H15" s="333">
        <v>0</v>
      </c>
      <c r="I15" s="333">
        <v>0</v>
      </c>
      <c r="J15" s="333">
        <v>50000</v>
      </c>
      <c r="K15" s="333">
        <v>0</v>
      </c>
      <c r="L15" s="333">
        <v>0</v>
      </c>
      <c r="M15" s="333">
        <v>0</v>
      </c>
      <c r="N15" s="333">
        <v>0</v>
      </c>
      <c r="O15" s="333">
        <v>0</v>
      </c>
      <c r="P15" s="333">
        <v>0</v>
      </c>
      <c r="Q15" s="333">
        <v>0</v>
      </c>
      <c r="R15" s="333">
        <v>0</v>
      </c>
      <c r="S15" s="333">
        <v>0</v>
      </c>
      <c r="T15" s="149"/>
      <c r="U15" s="149"/>
      <c r="V15" s="149"/>
      <c r="W15" s="149"/>
      <c r="X15" s="149"/>
      <c r="Y15" s="149"/>
    </row>
    <row r="16" spans="1:25" s="32" customFormat="1" ht="29.25" customHeight="1" hidden="1">
      <c r="A16" s="349"/>
      <c r="B16" s="350"/>
      <c r="C16" s="349"/>
      <c r="D16" s="351"/>
      <c r="E16" s="334"/>
      <c r="F16" s="334"/>
      <c r="G16" s="334"/>
      <c r="H16" s="334"/>
      <c r="I16" s="334"/>
      <c r="J16" s="334"/>
      <c r="K16" s="334"/>
      <c r="L16" s="334"/>
      <c r="M16" s="334"/>
      <c r="N16" s="334"/>
      <c r="O16" s="334"/>
      <c r="P16" s="334"/>
      <c r="Q16" s="334"/>
      <c r="R16" s="334"/>
      <c r="S16" s="334"/>
      <c r="T16" s="147"/>
      <c r="U16" s="147"/>
      <c r="V16" s="147"/>
      <c r="W16" s="147"/>
      <c r="X16" s="147"/>
      <c r="Y16" s="147"/>
    </row>
    <row r="17" spans="1:25" s="32" customFormat="1" ht="19.5" customHeight="1" hidden="1">
      <c r="A17" s="349"/>
      <c r="B17" s="350"/>
      <c r="C17" s="349"/>
      <c r="D17" s="351"/>
      <c r="E17" s="334"/>
      <c r="F17" s="334"/>
      <c r="G17" s="334"/>
      <c r="H17" s="334"/>
      <c r="I17" s="334"/>
      <c r="J17" s="334"/>
      <c r="K17" s="334"/>
      <c r="L17" s="334"/>
      <c r="M17" s="334"/>
      <c r="N17" s="334"/>
      <c r="O17" s="334"/>
      <c r="P17" s="334"/>
      <c r="Q17" s="334"/>
      <c r="R17" s="334"/>
      <c r="S17" s="334"/>
      <c r="T17" s="147"/>
      <c r="U17" s="147"/>
      <c r="V17" s="147"/>
      <c r="W17" s="147"/>
      <c r="X17" s="147"/>
      <c r="Y17" s="147"/>
    </row>
    <row r="18" spans="1:25" s="32" customFormat="1" ht="19.5" customHeight="1" hidden="1">
      <c r="A18" s="349"/>
      <c r="B18" s="350"/>
      <c r="C18" s="349"/>
      <c r="D18" s="351"/>
      <c r="E18" s="334"/>
      <c r="F18" s="334"/>
      <c r="G18" s="334"/>
      <c r="H18" s="334"/>
      <c r="I18" s="334"/>
      <c r="J18" s="334"/>
      <c r="K18" s="334"/>
      <c r="L18" s="334"/>
      <c r="M18" s="334"/>
      <c r="N18" s="334"/>
      <c r="O18" s="334"/>
      <c r="P18" s="334"/>
      <c r="Q18" s="334"/>
      <c r="R18" s="334"/>
      <c r="S18" s="334"/>
      <c r="T18" s="147"/>
      <c r="U18" s="147"/>
      <c r="V18" s="147"/>
      <c r="W18" s="147"/>
      <c r="X18" s="147"/>
      <c r="Y18" s="147"/>
    </row>
    <row r="19" spans="1:25" s="32" customFormat="1" ht="19.5" customHeight="1" hidden="1">
      <c r="A19" s="349"/>
      <c r="B19" s="350"/>
      <c r="C19" s="349"/>
      <c r="D19" s="351"/>
      <c r="E19" s="334"/>
      <c r="F19" s="334"/>
      <c r="G19" s="334"/>
      <c r="H19" s="334"/>
      <c r="I19" s="334"/>
      <c r="J19" s="334"/>
      <c r="K19" s="334"/>
      <c r="L19" s="334"/>
      <c r="M19" s="334"/>
      <c r="N19" s="334"/>
      <c r="O19" s="334"/>
      <c r="P19" s="334"/>
      <c r="Q19" s="334"/>
      <c r="R19" s="334"/>
      <c r="S19" s="334"/>
      <c r="T19" s="147"/>
      <c r="U19" s="147"/>
      <c r="V19" s="147"/>
      <c r="W19" s="147"/>
      <c r="X19" s="147"/>
      <c r="Y19" s="147"/>
    </row>
    <row r="20" spans="1:25" s="32" customFormat="1" ht="29.25" customHeight="1">
      <c r="A20" s="349"/>
      <c r="B20" s="350" t="s">
        <v>96</v>
      </c>
      <c r="C20" s="349"/>
      <c r="D20" s="351" t="s">
        <v>95</v>
      </c>
      <c r="E20" s="334">
        <v>15000</v>
      </c>
      <c r="F20" s="334">
        <v>15000</v>
      </c>
      <c r="G20" s="334">
        <v>15000</v>
      </c>
      <c r="H20" s="334"/>
      <c r="I20" s="334">
        <v>15000</v>
      </c>
      <c r="J20" s="334">
        <v>0</v>
      </c>
      <c r="K20" s="334">
        <v>0</v>
      </c>
      <c r="L20" s="334">
        <v>0</v>
      </c>
      <c r="M20" s="334">
        <v>0</v>
      </c>
      <c r="N20" s="334">
        <v>0</v>
      </c>
      <c r="O20" s="334">
        <v>0</v>
      </c>
      <c r="P20" s="334">
        <v>0</v>
      </c>
      <c r="Q20" s="334">
        <v>0</v>
      </c>
      <c r="R20" s="334">
        <v>0</v>
      </c>
      <c r="S20" s="334">
        <v>0</v>
      </c>
      <c r="T20" s="147"/>
      <c r="U20" s="147"/>
      <c r="V20" s="147"/>
      <c r="W20" s="147"/>
      <c r="X20" s="147"/>
      <c r="Y20" s="147"/>
    </row>
    <row r="21" spans="1:25" s="32" customFormat="1" ht="44.25" customHeight="1" hidden="1">
      <c r="A21" s="349"/>
      <c r="B21" s="349"/>
      <c r="C21" s="349"/>
      <c r="D21" s="351"/>
      <c r="E21" s="334"/>
      <c r="F21" s="334"/>
      <c r="G21" s="334"/>
      <c r="H21" s="334"/>
      <c r="I21" s="334"/>
      <c r="J21" s="334"/>
      <c r="K21" s="334"/>
      <c r="L21" s="334"/>
      <c r="M21" s="334"/>
      <c r="N21" s="334"/>
      <c r="O21" s="334"/>
      <c r="P21" s="334"/>
      <c r="Q21" s="334"/>
      <c r="R21" s="334"/>
      <c r="S21" s="334"/>
      <c r="T21" s="147"/>
      <c r="U21" s="147"/>
      <c r="V21" s="147"/>
      <c r="W21" s="147"/>
      <c r="X21" s="147"/>
      <c r="Y21" s="147"/>
    </row>
    <row r="22" spans="1:25" s="32" customFormat="1" ht="20.25" customHeight="1" hidden="1">
      <c r="A22" s="349"/>
      <c r="B22" s="349"/>
      <c r="C22" s="349"/>
      <c r="D22" s="351"/>
      <c r="E22" s="334"/>
      <c r="F22" s="334"/>
      <c r="G22" s="334"/>
      <c r="H22" s="334"/>
      <c r="I22" s="334"/>
      <c r="J22" s="334"/>
      <c r="K22" s="334"/>
      <c r="L22" s="334"/>
      <c r="M22" s="334"/>
      <c r="N22" s="334"/>
      <c r="O22" s="334"/>
      <c r="P22" s="334"/>
      <c r="Q22" s="334"/>
      <c r="R22" s="334"/>
      <c r="S22" s="334"/>
      <c r="T22" s="147"/>
      <c r="U22" s="147"/>
      <c r="V22" s="147"/>
      <c r="W22" s="147"/>
      <c r="X22" s="147"/>
      <c r="Y22" s="147"/>
    </row>
    <row r="23" spans="1:25" s="32" customFormat="1" ht="19.5" customHeight="1" hidden="1">
      <c r="A23" s="349"/>
      <c r="B23" s="349"/>
      <c r="C23" s="349"/>
      <c r="D23" s="351"/>
      <c r="E23" s="334"/>
      <c r="F23" s="334"/>
      <c r="G23" s="334"/>
      <c r="H23" s="334"/>
      <c r="I23" s="334"/>
      <c r="J23" s="334"/>
      <c r="K23" s="334"/>
      <c r="L23" s="334"/>
      <c r="M23" s="334"/>
      <c r="N23" s="334"/>
      <c r="O23" s="334"/>
      <c r="P23" s="334"/>
      <c r="Q23" s="334"/>
      <c r="R23" s="334"/>
      <c r="S23" s="334"/>
      <c r="T23" s="147"/>
      <c r="U23" s="147"/>
      <c r="V23" s="147"/>
      <c r="W23" s="147"/>
      <c r="X23" s="147"/>
      <c r="Y23" s="147"/>
    </row>
    <row r="24" spans="1:25" s="32" customFormat="1" ht="20.25" customHeight="1" hidden="1">
      <c r="A24" s="349"/>
      <c r="B24" s="349"/>
      <c r="C24" s="349"/>
      <c r="D24" s="351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147"/>
      <c r="U24" s="147"/>
      <c r="V24" s="147"/>
      <c r="W24" s="147"/>
      <c r="X24" s="147"/>
      <c r="Y24" s="147"/>
    </row>
    <row r="25" spans="1:25" s="80" customFormat="1" ht="69" customHeight="1">
      <c r="A25" s="352">
        <v>400</v>
      </c>
      <c r="B25" s="352"/>
      <c r="C25" s="352"/>
      <c r="D25" s="353" t="s">
        <v>45</v>
      </c>
      <c r="E25" s="335">
        <v>117000</v>
      </c>
      <c r="F25" s="335">
        <v>117000</v>
      </c>
      <c r="G25" s="335">
        <v>117000</v>
      </c>
      <c r="H25" s="335">
        <v>17000</v>
      </c>
      <c r="I25" s="335">
        <v>100000</v>
      </c>
      <c r="J25" s="335">
        <v>0</v>
      </c>
      <c r="K25" s="335">
        <v>0</v>
      </c>
      <c r="L25" s="335">
        <v>0</v>
      </c>
      <c r="M25" s="335">
        <v>0</v>
      </c>
      <c r="N25" s="335">
        <v>0</v>
      </c>
      <c r="O25" s="335">
        <v>0</v>
      </c>
      <c r="P25" s="335">
        <v>0</v>
      </c>
      <c r="Q25" s="335">
        <v>0</v>
      </c>
      <c r="R25" s="335">
        <v>0</v>
      </c>
      <c r="S25" s="335">
        <v>0</v>
      </c>
      <c r="T25" s="149"/>
      <c r="U25" s="149"/>
      <c r="V25" s="149"/>
      <c r="W25" s="149"/>
      <c r="X25" s="149"/>
      <c r="Y25" s="149"/>
    </row>
    <row r="26" spans="1:25" s="32" customFormat="1" ht="31.5" customHeight="1">
      <c r="A26" s="349"/>
      <c r="B26" s="349">
        <v>40002</v>
      </c>
      <c r="C26" s="349"/>
      <c r="D26" s="351" t="s">
        <v>97</v>
      </c>
      <c r="E26" s="334">
        <v>117000</v>
      </c>
      <c r="F26" s="334">
        <v>117000</v>
      </c>
      <c r="G26" s="334">
        <v>117000</v>
      </c>
      <c r="H26" s="334">
        <v>17000</v>
      </c>
      <c r="I26" s="334">
        <v>100000</v>
      </c>
      <c r="J26" s="334">
        <v>0</v>
      </c>
      <c r="K26" s="334">
        <v>0</v>
      </c>
      <c r="L26" s="334">
        <v>0</v>
      </c>
      <c r="M26" s="334">
        <v>0</v>
      </c>
      <c r="N26" s="334">
        <v>0</v>
      </c>
      <c r="O26" s="334">
        <v>0</v>
      </c>
      <c r="P26" s="334">
        <v>0</v>
      </c>
      <c r="Q26" s="334">
        <v>0</v>
      </c>
      <c r="R26" s="334">
        <v>0</v>
      </c>
      <c r="S26" s="334">
        <v>0</v>
      </c>
      <c r="T26" s="147"/>
      <c r="U26" s="147"/>
      <c r="V26" s="147"/>
      <c r="W26" s="147"/>
      <c r="X26" s="147"/>
      <c r="Y26" s="147"/>
    </row>
    <row r="27" spans="1:25" s="32" customFormat="1" ht="19.5" customHeight="1" hidden="1">
      <c r="A27" s="349"/>
      <c r="B27" s="349"/>
      <c r="C27" s="349"/>
      <c r="D27" s="351"/>
      <c r="E27" s="334"/>
      <c r="F27" s="334"/>
      <c r="G27" s="334"/>
      <c r="H27" s="334"/>
      <c r="I27" s="334"/>
      <c r="J27" s="334"/>
      <c r="K27" s="334"/>
      <c r="L27" s="334"/>
      <c r="M27" s="334"/>
      <c r="N27" s="334"/>
      <c r="O27" s="334"/>
      <c r="P27" s="334"/>
      <c r="Q27" s="334"/>
      <c r="R27" s="334"/>
      <c r="S27" s="334"/>
      <c r="T27" s="147"/>
      <c r="U27" s="147"/>
      <c r="V27" s="147"/>
      <c r="W27" s="147"/>
      <c r="X27" s="147"/>
      <c r="Y27" s="147"/>
    </row>
    <row r="28" spans="1:25" s="32" customFormat="1" ht="19.5" customHeight="1" hidden="1">
      <c r="A28" s="349"/>
      <c r="B28" s="349"/>
      <c r="C28" s="349"/>
      <c r="D28" s="351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34"/>
      <c r="S28" s="334"/>
      <c r="T28" s="147"/>
      <c r="U28" s="147"/>
      <c r="V28" s="147"/>
      <c r="W28" s="147"/>
      <c r="X28" s="147"/>
      <c r="Y28" s="147"/>
    </row>
    <row r="29" spans="1:25" s="32" customFormat="1" ht="19.5" customHeight="1" hidden="1">
      <c r="A29" s="349"/>
      <c r="B29" s="349"/>
      <c r="C29" s="349"/>
      <c r="D29" s="351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34"/>
      <c r="S29" s="334"/>
      <c r="T29" s="147"/>
      <c r="U29" s="147"/>
      <c r="V29" s="147"/>
      <c r="W29" s="147"/>
      <c r="X29" s="147"/>
      <c r="Y29" s="147"/>
    </row>
    <row r="30" spans="1:25" s="80" customFormat="1" ht="28.5" customHeight="1">
      <c r="A30" s="352">
        <v>600</v>
      </c>
      <c r="B30" s="352"/>
      <c r="C30" s="352"/>
      <c r="D30" s="353" t="s">
        <v>48</v>
      </c>
      <c r="E30" s="335">
        <f>SUM(E31:E35)</f>
        <v>1417303</v>
      </c>
      <c r="F30" s="335">
        <f>SUM(F31:F35)</f>
        <v>325461</v>
      </c>
      <c r="G30" s="335">
        <f>SUM(G31:G35)</f>
        <v>121980</v>
      </c>
      <c r="H30" s="335">
        <f aca="true" t="shared" si="1" ref="H30:S30">SUM(H31:H35)</f>
        <v>3420</v>
      </c>
      <c r="I30" s="335">
        <f t="shared" si="1"/>
        <v>118560</v>
      </c>
      <c r="J30" s="335">
        <f t="shared" si="1"/>
        <v>203481</v>
      </c>
      <c r="K30" s="335">
        <f t="shared" si="1"/>
        <v>0</v>
      </c>
      <c r="L30" s="335">
        <f t="shared" si="1"/>
        <v>0</v>
      </c>
      <c r="M30" s="335">
        <f t="shared" si="1"/>
        <v>0</v>
      </c>
      <c r="N30" s="335">
        <f t="shared" si="1"/>
        <v>0</v>
      </c>
      <c r="O30" s="335">
        <f t="shared" si="1"/>
        <v>1091842</v>
      </c>
      <c r="P30" s="335">
        <f t="shared" si="1"/>
        <v>1091842</v>
      </c>
      <c r="Q30" s="335">
        <f t="shared" si="1"/>
        <v>0</v>
      </c>
      <c r="R30" s="335">
        <f t="shared" si="1"/>
        <v>0</v>
      </c>
      <c r="S30" s="335">
        <f t="shared" si="1"/>
        <v>0</v>
      </c>
      <c r="T30" s="149"/>
      <c r="U30" s="149"/>
      <c r="V30" s="149"/>
      <c r="W30" s="149"/>
      <c r="X30" s="149"/>
      <c r="Y30" s="149"/>
    </row>
    <row r="31" spans="1:25" s="32" customFormat="1" ht="20.25" customHeight="1">
      <c r="A31" s="349"/>
      <c r="B31" s="349">
        <v>60004</v>
      </c>
      <c r="C31" s="349"/>
      <c r="D31" s="351" t="s">
        <v>98</v>
      </c>
      <c r="E31" s="334">
        <v>163481</v>
      </c>
      <c r="F31" s="334">
        <v>163481</v>
      </c>
      <c r="G31" s="334">
        <v>0</v>
      </c>
      <c r="H31" s="334">
        <v>0</v>
      </c>
      <c r="I31" s="334">
        <v>0</v>
      </c>
      <c r="J31" s="334">
        <v>163481</v>
      </c>
      <c r="K31" s="334">
        <v>0</v>
      </c>
      <c r="L31" s="334">
        <v>0</v>
      </c>
      <c r="M31" s="334">
        <v>0</v>
      </c>
      <c r="N31" s="334">
        <v>0</v>
      </c>
      <c r="O31" s="334">
        <v>0</v>
      </c>
      <c r="P31" s="334">
        <v>0</v>
      </c>
      <c r="Q31" s="334">
        <v>0</v>
      </c>
      <c r="R31" s="334">
        <v>0</v>
      </c>
      <c r="S31" s="334">
        <v>0</v>
      </c>
      <c r="T31" s="147"/>
      <c r="U31" s="147"/>
      <c r="V31" s="147"/>
      <c r="W31" s="147"/>
      <c r="X31" s="147"/>
      <c r="Y31" s="147"/>
    </row>
    <row r="32" spans="1:25" s="32" customFormat="1" ht="60.75" customHeight="1" hidden="1">
      <c r="A32" s="349"/>
      <c r="B32" s="349"/>
      <c r="C32" s="349"/>
      <c r="D32" s="351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T32" s="147"/>
      <c r="U32" s="147"/>
      <c r="V32" s="147"/>
      <c r="W32" s="147"/>
      <c r="X32" s="147"/>
      <c r="Y32" s="147"/>
    </row>
    <row r="33" spans="1:25" s="32" customFormat="1" ht="19.5" customHeight="1" hidden="1">
      <c r="A33" s="349"/>
      <c r="B33" s="349"/>
      <c r="C33" s="349"/>
      <c r="D33" s="351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334"/>
      <c r="P33" s="334"/>
      <c r="Q33" s="334"/>
      <c r="R33" s="334"/>
      <c r="S33" s="334"/>
      <c r="T33" s="147"/>
      <c r="U33" s="147"/>
      <c r="V33" s="147"/>
      <c r="W33" s="147"/>
      <c r="X33" s="147"/>
      <c r="Y33" s="147"/>
    </row>
    <row r="34" spans="1:25" s="32" customFormat="1" ht="23.25" customHeight="1">
      <c r="A34" s="349"/>
      <c r="B34" s="349">
        <v>60014</v>
      </c>
      <c r="C34" s="349"/>
      <c r="D34" s="351" t="s">
        <v>314</v>
      </c>
      <c r="E34" s="334">
        <v>40000</v>
      </c>
      <c r="F34" s="334">
        <v>40000</v>
      </c>
      <c r="G34" s="334"/>
      <c r="H34" s="334"/>
      <c r="I34" s="334"/>
      <c r="J34" s="334">
        <v>40000</v>
      </c>
      <c r="K34" s="334"/>
      <c r="L34" s="334"/>
      <c r="M34" s="334"/>
      <c r="N34" s="334"/>
      <c r="O34" s="334"/>
      <c r="P34" s="334"/>
      <c r="Q34" s="334"/>
      <c r="R34" s="334"/>
      <c r="S34" s="334"/>
      <c r="T34" s="147"/>
      <c r="U34" s="147"/>
      <c r="V34" s="147"/>
      <c r="W34" s="147"/>
      <c r="X34" s="147"/>
      <c r="Y34" s="147"/>
    </row>
    <row r="35" spans="1:25" s="32" customFormat="1" ht="25.5" customHeight="1">
      <c r="A35" s="349"/>
      <c r="B35" s="349">
        <v>60016</v>
      </c>
      <c r="C35" s="349"/>
      <c r="D35" s="351" t="s">
        <v>99</v>
      </c>
      <c r="E35" s="334">
        <v>1213822</v>
      </c>
      <c r="F35" s="334">
        <v>121980</v>
      </c>
      <c r="G35" s="334">
        <v>121980</v>
      </c>
      <c r="H35" s="334">
        <v>3420</v>
      </c>
      <c r="I35" s="334">
        <v>118560</v>
      </c>
      <c r="J35" s="334"/>
      <c r="K35" s="334">
        <v>0</v>
      </c>
      <c r="L35" s="334">
        <v>0</v>
      </c>
      <c r="M35" s="334">
        <v>0</v>
      </c>
      <c r="N35" s="334">
        <v>0</v>
      </c>
      <c r="O35" s="334">
        <v>1091842</v>
      </c>
      <c r="P35" s="334">
        <v>1091842</v>
      </c>
      <c r="Q35" s="334">
        <v>0</v>
      </c>
      <c r="R35" s="334">
        <v>0</v>
      </c>
      <c r="S35" s="334">
        <v>0</v>
      </c>
      <c r="T35" s="147"/>
      <c r="U35" s="147"/>
      <c r="V35" s="147"/>
      <c r="W35" s="147"/>
      <c r="X35" s="147"/>
      <c r="Y35" s="147"/>
    </row>
    <row r="36" spans="1:25" s="32" customFormat="1" ht="21" customHeight="1" hidden="1">
      <c r="A36" s="349"/>
      <c r="B36" s="349"/>
      <c r="C36" s="349"/>
      <c r="D36" s="351"/>
      <c r="E36" s="334"/>
      <c r="F36" s="334"/>
      <c r="G36" s="334"/>
      <c r="H36" s="334"/>
      <c r="I36" s="334"/>
      <c r="J36" s="334"/>
      <c r="K36" s="334"/>
      <c r="L36" s="334"/>
      <c r="M36" s="334"/>
      <c r="N36" s="334"/>
      <c r="O36" s="334"/>
      <c r="P36" s="334"/>
      <c r="Q36" s="334"/>
      <c r="R36" s="334"/>
      <c r="S36" s="334"/>
      <c r="T36" s="147"/>
      <c r="U36" s="147"/>
      <c r="V36" s="147"/>
      <c r="W36" s="147"/>
      <c r="X36" s="147"/>
      <c r="Y36" s="147"/>
    </row>
    <row r="37" spans="1:25" s="32" customFormat="1" ht="19.5" customHeight="1" hidden="1">
      <c r="A37" s="349"/>
      <c r="B37" s="349"/>
      <c r="C37" s="349"/>
      <c r="D37" s="351"/>
      <c r="E37" s="334"/>
      <c r="F37" s="334"/>
      <c r="G37" s="334"/>
      <c r="H37" s="334"/>
      <c r="I37" s="334"/>
      <c r="J37" s="334"/>
      <c r="K37" s="334"/>
      <c r="L37" s="334"/>
      <c r="M37" s="334"/>
      <c r="N37" s="334"/>
      <c r="O37" s="334"/>
      <c r="P37" s="334"/>
      <c r="Q37" s="334"/>
      <c r="R37" s="334"/>
      <c r="S37" s="334"/>
      <c r="T37" s="147"/>
      <c r="U37" s="147"/>
      <c r="V37" s="147"/>
      <c r="W37" s="147"/>
      <c r="X37" s="147"/>
      <c r="Y37" s="147"/>
    </row>
    <row r="38" spans="1:25" s="32" customFormat="1" ht="19.5" customHeight="1" hidden="1">
      <c r="A38" s="349"/>
      <c r="B38" s="349"/>
      <c r="C38" s="349"/>
      <c r="D38" s="351"/>
      <c r="E38" s="334"/>
      <c r="F38" s="334"/>
      <c r="G38" s="334"/>
      <c r="H38" s="334"/>
      <c r="I38" s="334"/>
      <c r="J38" s="334"/>
      <c r="K38" s="334"/>
      <c r="L38" s="334"/>
      <c r="M38" s="334"/>
      <c r="N38" s="334"/>
      <c r="O38" s="334"/>
      <c r="P38" s="334"/>
      <c r="Q38" s="334"/>
      <c r="R38" s="334"/>
      <c r="S38" s="334"/>
      <c r="T38" s="147"/>
      <c r="U38" s="147"/>
      <c r="V38" s="147"/>
      <c r="W38" s="147"/>
      <c r="X38" s="147"/>
      <c r="Y38" s="147"/>
    </row>
    <row r="39" spans="1:25" s="80" customFormat="1" ht="34.5" customHeight="1">
      <c r="A39" s="352">
        <v>700</v>
      </c>
      <c r="B39" s="352"/>
      <c r="C39" s="352"/>
      <c r="D39" s="353" t="s">
        <v>49</v>
      </c>
      <c r="E39" s="335">
        <v>152400</v>
      </c>
      <c r="F39" s="335">
        <v>152400</v>
      </c>
      <c r="G39" s="335">
        <v>152400</v>
      </c>
      <c r="H39" s="335">
        <v>2300</v>
      </c>
      <c r="I39" s="335">
        <v>150100</v>
      </c>
      <c r="J39" s="335">
        <v>0</v>
      </c>
      <c r="K39" s="335">
        <v>0</v>
      </c>
      <c r="L39" s="335">
        <v>0</v>
      </c>
      <c r="M39" s="335">
        <v>0</v>
      </c>
      <c r="N39" s="335">
        <v>0</v>
      </c>
      <c r="O39" s="335">
        <v>0</v>
      </c>
      <c r="P39" s="335">
        <v>0</v>
      </c>
      <c r="Q39" s="335">
        <v>0</v>
      </c>
      <c r="R39" s="335">
        <v>0</v>
      </c>
      <c r="S39" s="335">
        <v>0</v>
      </c>
      <c r="T39" s="149"/>
      <c r="U39" s="149"/>
      <c r="V39" s="149"/>
      <c r="W39" s="149"/>
      <c r="X39" s="149"/>
      <c r="Y39" s="149"/>
    </row>
    <row r="40" spans="1:25" s="32" customFormat="1" ht="33" customHeight="1">
      <c r="A40" s="349"/>
      <c r="B40" s="349">
        <v>70005</v>
      </c>
      <c r="C40" s="349"/>
      <c r="D40" s="351" t="s">
        <v>100</v>
      </c>
      <c r="E40" s="334">
        <v>152400</v>
      </c>
      <c r="F40" s="334">
        <v>152400</v>
      </c>
      <c r="G40" s="334">
        <v>152400</v>
      </c>
      <c r="H40" s="334">
        <v>2300</v>
      </c>
      <c r="I40" s="334">
        <v>150100</v>
      </c>
      <c r="J40" s="334">
        <v>0</v>
      </c>
      <c r="K40" s="334">
        <v>0</v>
      </c>
      <c r="L40" s="334">
        <v>0</v>
      </c>
      <c r="M40" s="334">
        <v>0</v>
      </c>
      <c r="N40" s="334">
        <v>0</v>
      </c>
      <c r="O40" s="334">
        <v>0</v>
      </c>
      <c r="P40" s="334">
        <v>0</v>
      </c>
      <c r="Q40" s="334">
        <v>0</v>
      </c>
      <c r="R40" s="334">
        <v>0</v>
      </c>
      <c r="S40" s="334">
        <v>0</v>
      </c>
      <c r="T40" s="147"/>
      <c r="U40" s="147"/>
      <c r="V40" s="147"/>
      <c r="W40" s="147"/>
      <c r="X40" s="147"/>
      <c r="Y40" s="147"/>
    </row>
    <row r="41" spans="1:25" s="32" customFormat="1" ht="18.75" customHeight="1" hidden="1">
      <c r="A41" s="349"/>
      <c r="B41" s="349"/>
      <c r="C41" s="349"/>
      <c r="D41" s="351"/>
      <c r="E41" s="334"/>
      <c r="F41" s="334"/>
      <c r="G41" s="334"/>
      <c r="H41" s="334"/>
      <c r="I41" s="334"/>
      <c r="J41" s="334"/>
      <c r="K41" s="334"/>
      <c r="L41" s="334"/>
      <c r="M41" s="334"/>
      <c r="N41" s="334"/>
      <c r="O41" s="334"/>
      <c r="P41" s="334"/>
      <c r="Q41" s="334"/>
      <c r="R41" s="334"/>
      <c r="S41" s="334"/>
      <c r="T41" s="147"/>
      <c r="U41" s="147"/>
      <c r="V41" s="147"/>
      <c r="W41" s="147"/>
      <c r="X41" s="147"/>
      <c r="Y41" s="147"/>
    </row>
    <row r="42" spans="1:25" s="32" customFormat="1" ht="36" customHeight="1" hidden="1">
      <c r="A42" s="349"/>
      <c r="B42" s="349"/>
      <c r="C42" s="349"/>
      <c r="D42" s="351"/>
      <c r="E42" s="334"/>
      <c r="F42" s="334"/>
      <c r="G42" s="334"/>
      <c r="H42" s="334"/>
      <c r="I42" s="334"/>
      <c r="J42" s="334"/>
      <c r="K42" s="334"/>
      <c r="L42" s="334"/>
      <c r="M42" s="334"/>
      <c r="N42" s="334"/>
      <c r="O42" s="334"/>
      <c r="P42" s="334"/>
      <c r="Q42" s="334"/>
      <c r="R42" s="334"/>
      <c r="S42" s="334"/>
      <c r="T42" s="147"/>
      <c r="U42" s="147"/>
      <c r="V42" s="147"/>
      <c r="W42" s="147"/>
      <c r="X42" s="147"/>
      <c r="Y42" s="147"/>
    </row>
    <row r="43" spans="1:25" s="32" customFormat="1" ht="19.5" customHeight="1" hidden="1">
      <c r="A43" s="349"/>
      <c r="B43" s="349"/>
      <c r="C43" s="349"/>
      <c r="D43" s="351"/>
      <c r="E43" s="334"/>
      <c r="F43" s="334"/>
      <c r="G43" s="334"/>
      <c r="H43" s="334"/>
      <c r="I43" s="334"/>
      <c r="J43" s="334"/>
      <c r="K43" s="334"/>
      <c r="L43" s="334"/>
      <c r="M43" s="334"/>
      <c r="N43" s="334"/>
      <c r="O43" s="334"/>
      <c r="P43" s="334"/>
      <c r="Q43" s="334"/>
      <c r="R43" s="334"/>
      <c r="S43" s="334"/>
      <c r="T43" s="147"/>
      <c r="U43" s="147"/>
      <c r="V43" s="147"/>
      <c r="W43" s="147"/>
      <c r="X43" s="147"/>
      <c r="Y43" s="147"/>
    </row>
    <row r="44" spans="1:25" s="80" customFormat="1" ht="25.5" customHeight="1">
      <c r="A44" s="352">
        <v>710</v>
      </c>
      <c r="B44" s="352"/>
      <c r="C44" s="352"/>
      <c r="D44" s="353" t="s">
        <v>101</v>
      </c>
      <c r="E44" s="335">
        <f>SUM(E45:E46)</f>
        <v>112240</v>
      </c>
      <c r="F44" s="335">
        <f>SUM(F45:F46)</f>
        <v>112240</v>
      </c>
      <c r="G44" s="335">
        <f>SUM(G45:G46)</f>
        <v>112240</v>
      </c>
      <c r="H44" s="335">
        <f aca="true" t="shared" si="2" ref="H44:S44">SUM(H45:H46)</f>
        <v>0</v>
      </c>
      <c r="I44" s="335">
        <f t="shared" si="2"/>
        <v>112240</v>
      </c>
      <c r="J44" s="335">
        <f t="shared" si="2"/>
        <v>0</v>
      </c>
      <c r="K44" s="335">
        <f t="shared" si="2"/>
        <v>0</v>
      </c>
      <c r="L44" s="335">
        <f t="shared" si="2"/>
        <v>0</v>
      </c>
      <c r="M44" s="335"/>
      <c r="N44" s="335"/>
      <c r="O44" s="335"/>
      <c r="P44" s="335"/>
      <c r="Q44" s="335"/>
      <c r="R44" s="335">
        <f t="shared" si="2"/>
        <v>0</v>
      </c>
      <c r="S44" s="335">
        <f t="shared" si="2"/>
        <v>0</v>
      </c>
      <c r="T44" s="149"/>
      <c r="U44" s="149"/>
      <c r="V44" s="149"/>
      <c r="W44" s="149"/>
      <c r="X44" s="149"/>
      <c r="Y44" s="149"/>
    </row>
    <row r="45" spans="1:25" s="80" customFormat="1" ht="34.5" customHeight="1">
      <c r="A45" s="354"/>
      <c r="B45" s="354">
        <v>71004</v>
      </c>
      <c r="C45" s="354"/>
      <c r="D45" s="355" t="s">
        <v>168</v>
      </c>
      <c r="E45" s="336">
        <v>108440</v>
      </c>
      <c r="F45" s="336">
        <v>108440</v>
      </c>
      <c r="G45" s="336">
        <v>108440</v>
      </c>
      <c r="H45" s="336">
        <v>0</v>
      </c>
      <c r="I45" s="336">
        <v>108440</v>
      </c>
      <c r="J45" s="336">
        <v>0</v>
      </c>
      <c r="K45" s="336">
        <v>0</v>
      </c>
      <c r="L45" s="336">
        <v>0</v>
      </c>
      <c r="M45" s="336">
        <v>0</v>
      </c>
      <c r="N45" s="336">
        <v>0</v>
      </c>
      <c r="O45" s="336">
        <v>0</v>
      </c>
      <c r="P45" s="336">
        <v>0</v>
      </c>
      <c r="Q45" s="336">
        <v>0</v>
      </c>
      <c r="R45" s="336">
        <v>0</v>
      </c>
      <c r="S45" s="336">
        <v>0</v>
      </c>
      <c r="T45" s="149"/>
      <c r="U45" s="149"/>
      <c r="V45" s="149"/>
      <c r="W45" s="149"/>
      <c r="X45" s="149"/>
      <c r="Y45" s="149"/>
    </row>
    <row r="46" spans="1:25" s="32" customFormat="1" ht="28.5" customHeight="1">
      <c r="A46" s="349"/>
      <c r="B46" s="349">
        <v>71095</v>
      </c>
      <c r="C46" s="349"/>
      <c r="D46" s="351" t="s">
        <v>102</v>
      </c>
      <c r="E46" s="334">
        <v>3800</v>
      </c>
      <c r="F46" s="334">
        <v>3800</v>
      </c>
      <c r="G46" s="334">
        <v>3800</v>
      </c>
      <c r="H46" s="334">
        <v>0</v>
      </c>
      <c r="I46" s="334">
        <v>3800</v>
      </c>
      <c r="J46" s="334">
        <v>0</v>
      </c>
      <c r="K46" s="334">
        <v>0</v>
      </c>
      <c r="L46" s="334">
        <v>0</v>
      </c>
      <c r="M46" s="334">
        <v>0</v>
      </c>
      <c r="N46" s="334">
        <v>0</v>
      </c>
      <c r="O46" s="334">
        <v>0</v>
      </c>
      <c r="P46" s="334">
        <v>0</v>
      </c>
      <c r="Q46" s="334">
        <v>0</v>
      </c>
      <c r="R46" s="334">
        <v>0</v>
      </c>
      <c r="S46" s="334">
        <v>0</v>
      </c>
      <c r="T46" s="147"/>
      <c r="U46" s="147"/>
      <c r="V46" s="147"/>
      <c r="W46" s="147"/>
      <c r="X46" s="147"/>
      <c r="Y46" s="147"/>
    </row>
    <row r="47" spans="1:25" s="32" customFormat="1" ht="19.5" customHeight="1" hidden="1">
      <c r="A47" s="349"/>
      <c r="B47" s="349"/>
      <c r="C47" s="349"/>
      <c r="D47" s="351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147"/>
      <c r="U47" s="147"/>
      <c r="V47" s="147"/>
      <c r="W47" s="147"/>
      <c r="X47" s="147"/>
      <c r="Y47" s="147"/>
    </row>
    <row r="48" spans="1:25" s="80" customFormat="1" ht="28.5" customHeight="1">
      <c r="A48" s="352">
        <v>750</v>
      </c>
      <c r="B48" s="352"/>
      <c r="C48" s="352"/>
      <c r="D48" s="353" t="s">
        <v>50</v>
      </c>
      <c r="E48" s="335">
        <f aca="true" t="shared" si="3" ref="E48:S48">SUM(E49,E55,E57,E68,E70)</f>
        <v>1775025</v>
      </c>
      <c r="F48" s="335">
        <f t="shared" si="3"/>
        <v>1759335</v>
      </c>
      <c r="G48" s="335">
        <f t="shared" si="3"/>
        <v>1671715</v>
      </c>
      <c r="H48" s="335">
        <f t="shared" si="3"/>
        <v>1265342</v>
      </c>
      <c r="I48" s="335">
        <f t="shared" si="3"/>
        <v>406373</v>
      </c>
      <c r="J48" s="335">
        <f t="shared" si="3"/>
        <v>0</v>
      </c>
      <c r="K48" s="335">
        <f t="shared" si="3"/>
        <v>87620</v>
      </c>
      <c r="L48" s="335">
        <f t="shared" si="3"/>
        <v>0</v>
      </c>
      <c r="M48" s="335">
        <f t="shared" si="3"/>
        <v>0</v>
      </c>
      <c r="N48" s="335">
        <f t="shared" si="3"/>
        <v>0</v>
      </c>
      <c r="O48" s="335">
        <f t="shared" si="3"/>
        <v>15690</v>
      </c>
      <c r="P48" s="335">
        <f t="shared" si="3"/>
        <v>15690</v>
      </c>
      <c r="Q48" s="335">
        <f t="shared" si="3"/>
        <v>0</v>
      </c>
      <c r="R48" s="335">
        <f t="shared" si="3"/>
        <v>0</v>
      </c>
      <c r="S48" s="335">
        <f t="shared" si="3"/>
        <v>0</v>
      </c>
      <c r="T48" s="149"/>
      <c r="U48" s="149"/>
      <c r="V48" s="149"/>
      <c r="W48" s="149"/>
      <c r="X48" s="149"/>
      <c r="Y48" s="149"/>
    </row>
    <row r="49" spans="1:25" s="32" customFormat="1" ht="28.5" customHeight="1">
      <c r="A49" s="349"/>
      <c r="B49" s="349">
        <v>75011</v>
      </c>
      <c r="C49" s="349"/>
      <c r="D49" s="351" t="s">
        <v>103</v>
      </c>
      <c r="E49" s="334">
        <v>72315</v>
      </c>
      <c r="F49" s="334">
        <v>72315</v>
      </c>
      <c r="G49" s="334">
        <v>72315</v>
      </c>
      <c r="H49" s="334">
        <v>68109</v>
      </c>
      <c r="I49" s="334">
        <v>4206</v>
      </c>
      <c r="J49" s="334">
        <v>0</v>
      </c>
      <c r="K49" s="334">
        <v>0</v>
      </c>
      <c r="L49" s="334">
        <v>0</v>
      </c>
      <c r="M49" s="334">
        <v>0</v>
      </c>
      <c r="N49" s="334">
        <v>0</v>
      </c>
      <c r="O49" s="334">
        <v>0</v>
      </c>
      <c r="P49" s="334">
        <v>0</v>
      </c>
      <c r="Q49" s="334">
        <v>0</v>
      </c>
      <c r="R49" s="334">
        <v>0</v>
      </c>
      <c r="S49" s="334">
        <v>0</v>
      </c>
      <c r="T49" s="147"/>
      <c r="U49" s="147"/>
      <c r="V49" s="147"/>
      <c r="W49" s="147"/>
      <c r="X49" s="147"/>
      <c r="Y49" s="147"/>
    </row>
    <row r="50" spans="1:25" s="32" customFormat="1" ht="19.5" customHeight="1" hidden="1">
      <c r="A50" s="349"/>
      <c r="B50" s="349"/>
      <c r="C50" s="349"/>
      <c r="D50" s="351"/>
      <c r="E50" s="334"/>
      <c r="F50" s="334"/>
      <c r="G50" s="334"/>
      <c r="H50" s="334"/>
      <c r="I50" s="334"/>
      <c r="J50" s="334"/>
      <c r="K50" s="334"/>
      <c r="L50" s="334"/>
      <c r="M50" s="334"/>
      <c r="N50" s="334"/>
      <c r="O50" s="334"/>
      <c r="P50" s="334"/>
      <c r="Q50" s="334"/>
      <c r="R50" s="334"/>
      <c r="S50" s="334"/>
      <c r="T50" s="147"/>
      <c r="U50" s="147"/>
      <c r="V50" s="147"/>
      <c r="W50" s="147"/>
      <c r="X50" s="147"/>
      <c r="Y50" s="147"/>
    </row>
    <row r="51" spans="1:25" s="32" customFormat="1" ht="19.5" customHeight="1" hidden="1">
      <c r="A51" s="349"/>
      <c r="B51" s="349"/>
      <c r="C51" s="349"/>
      <c r="D51" s="351"/>
      <c r="E51" s="334"/>
      <c r="F51" s="334"/>
      <c r="G51" s="334"/>
      <c r="H51" s="334"/>
      <c r="I51" s="334"/>
      <c r="J51" s="334"/>
      <c r="K51" s="334"/>
      <c r="L51" s="334"/>
      <c r="M51" s="334"/>
      <c r="N51" s="334"/>
      <c r="O51" s="334"/>
      <c r="P51" s="334"/>
      <c r="Q51" s="334"/>
      <c r="R51" s="334"/>
      <c r="S51" s="334"/>
      <c r="T51" s="147"/>
      <c r="U51" s="147"/>
      <c r="V51" s="147"/>
      <c r="W51" s="147"/>
      <c r="X51" s="147"/>
      <c r="Y51" s="147"/>
    </row>
    <row r="52" spans="1:25" s="32" customFormat="1" ht="19.5" customHeight="1" hidden="1">
      <c r="A52" s="349"/>
      <c r="B52" s="349"/>
      <c r="C52" s="349"/>
      <c r="D52" s="351"/>
      <c r="E52" s="334"/>
      <c r="F52" s="334"/>
      <c r="G52" s="334"/>
      <c r="H52" s="334"/>
      <c r="I52" s="334"/>
      <c r="J52" s="334"/>
      <c r="K52" s="334"/>
      <c r="L52" s="334"/>
      <c r="M52" s="334"/>
      <c r="N52" s="334"/>
      <c r="O52" s="334"/>
      <c r="P52" s="334"/>
      <c r="Q52" s="334"/>
      <c r="R52" s="334"/>
      <c r="S52" s="334"/>
      <c r="T52" s="147"/>
      <c r="U52" s="147"/>
      <c r="V52" s="147"/>
      <c r="W52" s="147"/>
      <c r="X52" s="147"/>
      <c r="Y52" s="147"/>
    </row>
    <row r="53" spans="1:25" s="32" customFormat="1" ht="19.5" customHeight="1" hidden="1">
      <c r="A53" s="349"/>
      <c r="B53" s="349"/>
      <c r="C53" s="349"/>
      <c r="D53" s="351"/>
      <c r="E53" s="334"/>
      <c r="F53" s="334"/>
      <c r="G53" s="334"/>
      <c r="H53" s="334"/>
      <c r="I53" s="334"/>
      <c r="J53" s="334"/>
      <c r="K53" s="334"/>
      <c r="L53" s="334"/>
      <c r="M53" s="334"/>
      <c r="N53" s="334"/>
      <c r="O53" s="334"/>
      <c r="P53" s="334"/>
      <c r="Q53" s="334"/>
      <c r="R53" s="334"/>
      <c r="S53" s="334"/>
      <c r="T53" s="147"/>
      <c r="U53" s="147"/>
      <c r="V53" s="147"/>
      <c r="W53" s="147"/>
      <c r="X53" s="147"/>
      <c r="Y53" s="147"/>
    </row>
    <row r="54" spans="1:25" s="32" customFormat="1" ht="19.5" customHeight="1" hidden="1">
      <c r="A54" s="349"/>
      <c r="B54" s="349"/>
      <c r="C54" s="349"/>
      <c r="D54" s="351"/>
      <c r="E54" s="334"/>
      <c r="F54" s="334"/>
      <c r="G54" s="334"/>
      <c r="H54" s="334"/>
      <c r="I54" s="334"/>
      <c r="J54" s="334"/>
      <c r="K54" s="334"/>
      <c r="L54" s="334"/>
      <c r="M54" s="334"/>
      <c r="N54" s="334"/>
      <c r="O54" s="334"/>
      <c r="P54" s="334"/>
      <c r="Q54" s="334"/>
      <c r="R54" s="334"/>
      <c r="S54" s="334"/>
      <c r="T54" s="147"/>
      <c r="U54" s="147"/>
      <c r="V54" s="147"/>
      <c r="W54" s="147"/>
      <c r="X54" s="147"/>
      <c r="Y54" s="147"/>
    </row>
    <row r="55" spans="1:25" s="32" customFormat="1" ht="27.75" customHeight="1">
      <c r="A55" s="349"/>
      <c r="B55" s="349">
        <v>75022</v>
      </c>
      <c r="C55" s="349"/>
      <c r="D55" s="351" t="s">
        <v>104</v>
      </c>
      <c r="E55" s="334">
        <v>93300</v>
      </c>
      <c r="F55" s="334">
        <v>93300</v>
      </c>
      <c r="G55" s="334">
        <v>23300</v>
      </c>
      <c r="H55" s="334">
        <v>0</v>
      </c>
      <c r="I55" s="334">
        <v>23300</v>
      </c>
      <c r="J55" s="334">
        <v>0</v>
      </c>
      <c r="K55" s="334">
        <v>70000</v>
      </c>
      <c r="L55" s="334">
        <v>0</v>
      </c>
      <c r="M55" s="334">
        <v>0</v>
      </c>
      <c r="N55" s="334">
        <v>0</v>
      </c>
      <c r="O55" s="334">
        <v>0</v>
      </c>
      <c r="P55" s="334">
        <v>0</v>
      </c>
      <c r="Q55" s="334">
        <v>0</v>
      </c>
      <c r="R55" s="334">
        <v>0</v>
      </c>
      <c r="S55" s="334">
        <v>0</v>
      </c>
      <c r="T55" s="147"/>
      <c r="U55" s="147"/>
      <c r="V55" s="147"/>
      <c r="W55" s="147"/>
      <c r="X55" s="147"/>
      <c r="Y55" s="147"/>
    </row>
    <row r="56" spans="1:25" s="32" customFormat="1" ht="19.5" customHeight="1" hidden="1">
      <c r="A56" s="349"/>
      <c r="B56" s="349"/>
      <c r="C56" s="349"/>
      <c r="D56" s="351"/>
      <c r="E56" s="334"/>
      <c r="F56" s="334"/>
      <c r="G56" s="334"/>
      <c r="H56" s="334"/>
      <c r="I56" s="334"/>
      <c r="J56" s="334"/>
      <c r="K56" s="334"/>
      <c r="L56" s="334"/>
      <c r="M56" s="334"/>
      <c r="N56" s="334"/>
      <c r="O56" s="334"/>
      <c r="P56" s="334"/>
      <c r="Q56" s="334"/>
      <c r="R56" s="334"/>
      <c r="S56" s="334"/>
      <c r="T56" s="147"/>
      <c r="U56" s="147"/>
      <c r="V56" s="147"/>
      <c r="W56" s="147"/>
      <c r="X56" s="147"/>
      <c r="Y56" s="147"/>
    </row>
    <row r="57" spans="1:25" s="32" customFormat="1" ht="28.5" customHeight="1">
      <c r="A57" s="349"/>
      <c r="B57" s="349">
        <v>75023</v>
      </c>
      <c r="C57" s="349"/>
      <c r="D57" s="351" t="s">
        <v>105</v>
      </c>
      <c r="E57" s="334">
        <v>1266822</v>
      </c>
      <c r="F57" s="334">
        <v>1266822</v>
      </c>
      <c r="G57" s="334">
        <v>1265202</v>
      </c>
      <c r="H57" s="334">
        <v>915735</v>
      </c>
      <c r="I57" s="334">
        <v>349467</v>
      </c>
      <c r="J57" s="334">
        <v>0</v>
      </c>
      <c r="K57" s="334">
        <v>1620</v>
      </c>
      <c r="L57" s="334">
        <v>0</v>
      </c>
      <c r="M57" s="334">
        <v>0</v>
      </c>
      <c r="N57" s="334">
        <v>0</v>
      </c>
      <c r="O57" s="334">
        <v>0</v>
      </c>
      <c r="P57" s="334">
        <v>0</v>
      </c>
      <c r="Q57" s="334">
        <v>0</v>
      </c>
      <c r="R57" s="334">
        <v>0</v>
      </c>
      <c r="S57" s="334">
        <v>0</v>
      </c>
      <c r="T57" s="147"/>
      <c r="U57" s="147"/>
      <c r="V57" s="147"/>
      <c r="W57" s="147"/>
      <c r="X57" s="147"/>
      <c r="Y57" s="147"/>
    </row>
    <row r="58" spans="1:25" s="32" customFormat="1" ht="21" customHeight="1" hidden="1">
      <c r="A58" s="349"/>
      <c r="B58" s="349"/>
      <c r="C58" s="349"/>
      <c r="D58" s="351"/>
      <c r="E58" s="334"/>
      <c r="F58" s="334"/>
      <c r="G58" s="334"/>
      <c r="H58" s="334"/>
      <c r="I58" s="334"/>
      <c r="J58" s="334"/>
      <c r="K58" s="334"/>
      <c r="L58" s="334"/>
      <c r="M58" s="334"/>
      <c r="N58" s="334"/>
      <c r="O58" s="334"/>
      <c r="P58" s="334"/>
      <c r="Q58" s="334"/>
      <c r="R58" s="334"/>
      <c r="S58" s="334"/>
      <c r="T58" s="147"/>
      <c r="U58" s="147"/>
      <c r="V58" s="147"/>
      <c r="W58" s="147"/>
      <c r="X58" s="147"/>
      <c r="Y58" s="147"/>
    </row>
    <row r="59" spans="1:25" s="32" customFormat="1" ht="21" customHeight="1" hidden="1">
      <c r="A59" s="356"/>
      <c r="B59" s="356"/>
      <c r="C59" s="356"/>
      <c r="D59" s="357"/>
      <c r="E59" s="337"/>
      <c r="F59" s="337"/>
      <c r="G59" s="337"/>
      <c r="H59" s="337"/>
      <c r="I59" s="337"/>
      <c r="J59" s="337"/>
      <c r="K59" s="337"/>
      <c r="L59" s="337"/>
      <c r="M59" s="337"/>
      <c r="N59" s="337"/>
      <c r="O59" s="337"/>
      <c r="P59" s="337"/>
      <c r="Q59" s="337"/>
      <c r="R59" s="337"/>
      <c r="S59" s="337"/>
      <c r="T59" s="147"/>
      <c r="U59" s="147"/>
      <c r="V59" s="147"/>
      <c r="W59" s="147"/>
      <c r="X59" s="147"/>
      <c r="Y59" s="147"/>
    </row>
    <row r="60" spans="1:25" s="32" customFormat="1" ht="21" customHeight="1" hidden="1">
      <c r="A60" s="356"/>
      <c r="B60" s="356"/>
      <c r="C60" s="356"/>
      <c r="D60" s="357"/>
      <c r="E60" s="337"/>
      <c r="F60" s="337"/>
      <c r="G60" s="337"/>
      <c r="H60" s="337"/>
      <c r="I60" s="337"/>
      <c r="J60" s="337"/>
      <c r="K60" s="337"/>
      <c r="L60" s="337"/>
      <c r="M60" s="337"/>
      <c r="N60" s="337"/>
      <c r="O60" s="337"/>
      <c r="P60" s="337"/>
      <c r="Q60" s="337"/>
      <c r="R60" s="337"/>
      <c r="S60" s="337"/>
      <c r="T60" s="147"/>
      <c r="U60" s="147"/>
      <c r="V60" s="147"/>
      <c r="W60" s="147"/>
      <c r="X60" s="147"/>
      <c r="Y60" s="147"/>
    </row>
    <row r="61" spans="1:25" s="32" customFormat="1" ht="21" customHeight="1" hidden="1">
      <c r="A61" s="349"/>
      <c r="B61" s="349"/>
      <c r="C61" s="349"/>
      <c r="D61" s="351"/>
      <c r="E61" s="334"/>
      <c r="F61" s="334"/>
      <c r="G61" s="334"/>
      <c r="H61" s="334"/>
      <c r="I61" s="334"/>
      <c r="J61" s="334"/>
      <c r="K61" s="334"/>
      <c r="L61" s="334"/>
      <c r="M61" s="334"/>
      <c r="N61" s="334"/>
      <c r="O61" s="334"/>
      <c r="P61" s="334"/>
      <c r="Q61" s="334"/>
      <c r="R61" s="334"/>
      <c r="S61" s="334"/>
      <c r="T61" s="147"/>
      <c r="U61" s="147"/>
      <c r="V61" s="147"/>
      <c r="W61" s="147"/>
      <c r="X61" s="147"/>
      <c r="Y61" s="147"/>
    </row>
    <row r="62" spans="1:25" s="32" customFormat="1" ht="21" customHeight="1" hidden="1">
      <c r="A62" s="356"/>
      <c r="B62" s="356"/>
      <c r="C62" s="356"/>
      <c r="D62" s="357"/>
      <c r="E62" s="337"/>
      <c r="F62" s="337"/>
      <c r="G62" s="337"/>
      <c r="H62" s="337"/>
      <c r="I62" s="337"/>
      <c r="J62" s="337"/>
      <c r="K62" s="337"/>
      <c r="L62" s="337"/>
      <c r="M62" s="337"/>
      <c r="N62" s="337"/>
      <c r="O62" s="337"/>
      <c r="P62" s="337"/>
      <c r="Q62" s="337"/>
      <c r="R62" s="337"/>
      <c r="S62" s="337"/>
      <c r="T62" s="147"/>
      <c r="U62" s="147"/>
      <c r="V62" s="147"/>
      <c r="W62" s="147"/>
      <c r="X62" s="147"/>
      <c r="Y62" s="147"/>
    </row>
    <row r="63" spans="1:25" s="32" customFormat="1" ht="21" customHeight="1" hidden="1">
      <c r="A63" s="356"/>
      <c r="B63" s="356"/>
      <c r="C63" s="356"/>
      <c r="D63" s="357"/>
      <c r="E63" s="337"/>
      <c r="F63" s="337"/>
      <c r="G63" s="337"/>
      <c r="H63" s="337"/>
      <c r="I63" s="337"/>
      <c r="J63" s="337"/>
      <c r="K63" s="337"/>
      <c r="L63" s="337"/>
      <c r="M63" s="337"/>
      <c r="N63" s="337"/>
      <c r="O63" s="337"/>
      <c r="P63" s="337"/>
      <c r="Q63" s="337"/>
      <c r="R63" s="337"/>
      <c r="S63" s="337"/>
      <c r="T63" s="147"/>
      <c r="U63" s="147"/>
      <c r="V63" s="147"/>
      <c r="W63" s="147"/>
      <c r="X63" s="147"/>
      <c r="Y63" s="147"/>
    </row>
    <row r="64" spans="1:25" s="32" customFormat="1" ht="21" customHeight="1" hidden="1">
      <c r="A64" s="356"/>
      <c r="B64" s="356"/>
      <c r="C64" s="356"/>
      <c r="D64" s="357"/>
      <c r="E64" s="337"/>
      <c r="F64" s="337"/>
      <c r="G64" s="337"/>
      <c r="H64" s="337"/>
      <c r="I64" s="337"/>
      <c r="J64" s="337"/>
      <c r="K64" s="337"/>
      <c r="L64" s="337"/>
      <c r="M64" s="337"/>
      <c r="N64" s="337"/>
      <c r="O64" s="337"/>
      <c r="P64" s="337"/>
      <c r="Q64" s="337"/>
      <c r="R64" s="337"/>
      <c r="S64" s="337"/>
      <c r="T64" s="147"/>
      <c r="U64" s="147"/>
      <c r="V64" s="147"/>
      <c r="W64" s="147"/>
      <c r="X64" s="147"/>
      <c r="Y64" s="147"/>
    </row>
    <row r="65" spans="1:25" s="32" customFormat="1" ht="63" customHeight="1" hidden="1">
      <c r="A65" s="356"/>
      <c r="B65" s="356"/>
      <c r="C65" s="356"/>
      <c r="D65" s="351"/>
      <c r="E65" s="337"/>
      <c r="F65" s="337"/>
      <c r="G65" s="337"/>
      <c r="H65" s="337"/>
      <c r="I65" s="337"/>
      <c r="J65" s="337"/>
      <c r="K65" s="337"/>
      <c r="L65" s="337"/>
      <c r="M65" s="337"/>
      <c r="N65" s="337"/>
      <c r="O65" s="337"/>
      <c r="P65" s="337"/>
      <c r="Q65" s="337"/>
      <c r="R65" s="337"/>
      <c r="S65" s="337"/>
      <c r="T65" s="147"/>
      <c r="U65" s="147"/>
      <c r="V65" s="147"/>
      <c r="W65" s="147"/>
      <c r="X65" s="147"/>
      <c r="Y65" s="147"/>
    </row>
    <row r="66" spans="1:25" s="32" customFormat="1" ht="30.75" customHeight="1" hidden="1">
      <c r="A66" s="356"/>
      <c r="B66" s="356"/>
      <c r="C66" s="356"/>
      <c r="D66" s="357"/>
      <c r="E66" s="337"/>
      <c r="F66" s="337"/>
      <c r="G66" s="337"/>
      <c r="H66" s="337"/>
      <c r="I66" s="337"/>
      <c r="J66" s="337"/>
      <c r="K66" s="337"/>
      <c r="L66" s="337"/>
      <c r="M66" s="337"/>
      <c r="N66" s="337"/>
      <c r="O66" s="337"/>
      <c r="P66" s="337"/>
      <c r="Q66" s="337"/>
      <c r="R66" s="337"/>
      <c r="S66" s="337"/>
      <c r="T66" s="147"/>
      <c r="U66" s="147"/>
      <c r="V66" s="147"/>
      <c r="W66" s="147"/>
      <c r="X66" s="147"/>
      <c r="Y66" s="147"/>
    </row>
    <row r="67" spans="1:25" s="32" customFormat="1" ht="19.5" customHeight="1" hidden="1">
      <c r="A67" s="356"/>
      <c r="B67" s="356"/>
      <c r="C67" s="356"/>
      <c r="D67" s="357"/>
      <c r="E67" s="337"/>
      <c r="F67" s="337"/>
      <c r="G67" s="337"/>
      <c r="H67" s="337"/>
      <c r="I67" s="337"/>
      <c r="J67" s="337"/>
      <c r="K67" s="337"/>
      <c r="L67" s="337"/>
      <c r="M67" s="337"/>
      <c r="N67" s="337"/>
      <c r="O67" s="337"/>
      <c r="P67" s="337"/>
      <c r="Q67" s="337"/>
      <c r="R67" s="337"/>
      <c r="S67" s="337"/>
      <c r="T67" s="147"/>
      <c r="U67" s="147"/>
      <c r="V67" s="147"/>
      <c r="W67" s="147"/>
      <c r="X67" s="147"/>
      <c r="Y67" s="147"/>
    </row>
    <row r="68" spans="1:25" s="32" customFormat="1" ht="32.25" customHeight="1">
      <c r="A68" s="356"/>
      <c r="B68" s="356">
        <v>75075</v>
      </c>
      <c r="C68" s="356"/>
      <c r="D68" s="357" t="s">
        <v>106</v>
      </c>
      <c r="E68" s="337">
        <v>8000</v>
      </c>
      <c r="F68" s="337">
        <v>8000</v>
      </c>
      <c r="G68" s="337">
        <v>8000</v>
      </c>
      <c r="H68" s="337">
        <v>0</v>
      </c>
      <c r="I68" s="337">
        <v>8000</v>
      </c>
      <c r="J68" s="337">
        <v>0</v>
      </c>
      <c r="K68" s="337">
        <v>0</v>
      </c>
      <c r="L68" s="337">
        <v>0</v>
      </c>
      <c r="M68" s="337">
        <v>0</v>
      </c>
      <c r="N68" s="337">
        <v>0</v>
      </c>
      <c r="O68" s="337">
        <v>0</v>
      </c>
      <c r="P68" s="337">
        <v>0</v>
      </c>
      <c r="Q68" s="337">
        <v>0</v>
      </c>
      <c r="R68" s="337">
        <v>0</v>
      </c>
      <c r="S68" s="337">
        <v>0</v>
      </c>
      <c r="T68" s="147"/>
      <c r="U68" s="147"/>
      <c r="V68" s="147"/>
      <c r="W68" s="147"/>
      <c r="X68" s="147"/>
      <c r="Y68" s="147"/>
    </row>
    <row r="69" spans="1:25" s="32" customFormat="1" ht="19.5" customHeight="1" hidden="1">
      <c r="A69" s="356"/>
      <c r="B69" s="356"/>
      <c r="C69" s="356"/>
      <c r="D69" s="357"/>
      <c r="E69" s="337"/>
      <c r="F69" s="337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147"/>
      <c r="U69" s="147"/>
      <c r="V69" s="147"/>
      <c r="W69" s="147"/>
      <c r="X69" s="147"/>
      <c r="Y69" s="147"/>
    </row>
    <row r="70" spans="1:25" s="32" customFormat="1" ht="28.5" customHeight="1">
      <c r="A70" s="349"/>
      <c r="B70" s="349">
        <v>75095</v>
      </c>
      <c r="C70" s="356"/>
      <c r="D70" s="351" t="s">
        <v>102</v>
      </c>
      <c r="E70" s="334">
        <v>334588</v>
      </c>
      <c r="F70" s="334">
        <v>318898</v>
      </c>
      <c r="G70" s="334">
        <v>302898</v>
      </c>
      <c r="H70" s="334">
        <v>281498</v>
      </c>
      <c r="I70" s="334">
        <v>21400</v>
      </c>
      <c r="J70" s="334">
        <v>0</v>
      </c>
      <c r="K70" s="334">
        <v>16000</v>
      </c>
      <c r="L70" s="334">
        <v>0</v>
      </c>
      <c r="M70" s="334">
        <v>0</v>
      </c>
      <c r="N70" s="334">
        <v>0</v>
      </c>
      <c r="O70" s="334">
        <v>15690</v>
      </c>
      <c r="P70" s="334">
        <v>15690</v>
      </c>
      <c r="Q70" s="334">
        <v>0</v>
      </c>
      <c r="R70" s="334">
        <v>0</v>
      </c>
      <c r="S70" s="334">
        <v>0</v>
      </c>
      <c r="T70" s="147"/>
      <c r="U70" s="147"/>
      <c r="V70" s="147"/>
      <c r="W70" s="147"/>
      <c r="X70" s="147"/>
      <c r="Y70" s="147"/>
    </row>
    <row r="71" spans="1:25" s="32" customFormat="1" ht="19.5" customHeight="1" hidden="1">
      <c r="A71" s="356"/>
      <c r="B71" s="356"/>
      <c r="C71" s="356"/>
      <c r="D71" s="351"/>
      <c r="E71" s="337"/>
      <c r="F71" s="337"/>
      <c r="G71" s="337"/>
      <c r="H71" s="337"/>
      <c r="I71" s="337"/>
      <c r="J71" s="337"/>
      <c r="K71" s="337"/>
      <c r="L71" s="337"/>
      <c r="M71" s="337"/>
      <c r="N71" s="337"/>
      <c r="O71" s="337"/>
      <c r="P71" s="337"/>
      <c r="Q71" s="337"/>
      <c r="R71" s="337"/>
      <c r="S71" s="337"/>
      <c r="T71" s="147"/>
      <c r="U71" s="147"/>
      <c r="V71" s="147"/>
      <c r="W71" s="147"/>
      <c r="X71" s="147"/>
      <c r="Y71" s="147"/>
    </row>
    <row r="72" spans="1:25" s="32" customFormat="1" ht="19.5" customHeight="1" hidden="1">
      <c r="A72" s="356"/>
      <c r="B72" s="356"/>
      <c r="C72" s="356"/>
      <c r="D72" s="357"/>
      <c r="E72" s="337"/>
      <c r="F72" s="337"/>
      <c r="G72" s="337"/>
      <c r="H72" s="337"/>
      <c r="I72" s="337"/>
      <c r="J72" s="337"/>
      <c r="K72" s="337"/>
      <c r="L72" s="337"/>
      <c r="M72" s="337"/>
      <c r="N72" s="337"/>
      <c r="O72" s="337"/>
      <c r="P72" s="337"/>
      <c r="Q72" s="337"/>
      <c r="R72" s="337"/>
      <c r="S72" s="337"/>
      <c r="T72" s="147"/>
      <c r="U72" s="147"/>
      <c r="V72" s="147"/>
      <c r="W72" s="147"/>
      <c r="X72" s="147"/>
      <c r="Y72" s="147"/>
    </row>
    <row r="73" spans="1:25" s="32" customFormat="1" ht="19.5" customHeight="1" hidden="1">
      <c r="A73" s="356"/>
      <c r="B73" s="356"/>
      <c r="C73" s="356"/>
      <c r="D73" s="357"/>
      <c r="E73" s="337"/>
      <c r="F73" s="337"/>
      <c r="G73" s="337"/>
      <c r="H73" s="337"/>
      <c r="I73" s="337"/>
      <c r="J73" s="337"/>
      <c r="K73" s="337"/>
      <c r="L73" s="337"/>
      <c r="M73" s="337"/>
      <c r="N73" s="337"/>
      <c r="O73" s="337"/>
      <c r="P73" s="337"/>
      <c r="Q73" s="337"/>
      <c r="R73" s="337"/>
      <c r="S73" s="337"/>
      <c r="T73" s="147"/>
      <c r="U73" s="147"/>
      <c r="V73" s="147"/>
      <c r="W73" s="147"/>
      <c r="X73" s="147"/>
      <c r="Y73" s="147"/>
    </row>
    <row r="74" spans="1:25" s="32" customFormat="1" ht="19.5" customHeight="1" hidden="1">
      <c r="A74" s="356"/>
      <c r="B74" s="356"/>
      <c r="C74" s="356"/>
      <c r="D74" s="357"/>
      <c r="E74" s="337"/>
      <c r="F74" s="337"/>
      <c r="G74" s="337"/>
      <c r="H74" s="337"/>
      <c r="I74" s="337"/>
      <c r="J74" s="337"/>
      <c r="K74" s="337"/>
      <c r="L74" s="337"/>
      <c r="M74" s="337"/>
      <c r="N74" s="337"/>
      <c r="O74" s="337"/>
      <c r="P74" s="337"/>
      <c r="Q74" s="337"/>
      <c r="R74" s="337"/>
      <c r="S74" s="337"/>
      <c r="T74" s="147"/>
      <c r="U74" s="147"/>
      <c r="V74" s="147"/>
      <c r="W74" s="147"/>
      <c r="X74" s="147"/>
      <c r="Y74" s="147"/>
    </row>
    <row r="75" spans="1:25" s="32" customFormat="1" ht="19.5" customHeight="1" hidden="1">
      <c r="A75" s="356"/>
      <c r="B75" s="356"/>
      <c r="C75" s="356"/>
      <c r="D75" s="357"/>
      <c r="E75" s="337"/>
      <c r="F75" s="337"/>
      <c r="G75" s="337"/>
      <c r="H75" s="337"/>
      <c r="I75" s="337"/>
      <c r="J75" s="337"/>
      <c r="K75" s="337"/>
      <c r="L75" s="337"/>
      <c r="M75" s="337"/>
      <c r="N75" s="337"/>
      <c r="O75" s="337"/>
      <c r="P75" s="337"/>
      <c r="Q75" s="337"/>
      <c r="R75" s="337"/>
      <c r="S75" s="337"/>
      <c r="T75" s="147"/>
      <c r="U75" s="147"/>
      <c r="V75" s="147"/>
      <c r="W75" s="147"/>
      <c r="X75" s="147"/>
      <c r="Y75" s="147"/>
    </row>
    <row r="76" spans="1:25" s="80" customFormat="1" ht="83.25" customHeight="1">
      <c r="A76" s="358">
        <v>751</v>
      </c>
      <c r="B76" s="358"/>
      <c r="C76" s="358"/>
      <c r="D76" s="359" t="s">
        <v>150</v>
      </c>
      <c r="E76" s="338">
        <v>832</v>
      </c>
      <c r="F76" s="338">
        <v>832</v>
      </c>
      <c r="G76" s="338">
        <v>832</v>
      </c>
      <c r="H76" s="338">
        <v>0</v>
      </c>
      <c r="I76" s="338">
        <v>832</v>
      </c>
      <c r="J76" s="338">
        <v>0</v>
      </c>
      <c r="K76" s="338">
        <v>0</v>
      </c>
      <c r="L76" s="338">
        <v>0</v>
      </c>
      <c r="M76" s="338">
        <v>0</v>
      </c>
      <c r="N76" s="338">
        <v>0</v>
      </c>
      <c r="O76" s="338">
        <v>0</v>
      </c>
      <c r="P76" s="338">
        <v>0</v>
      </c>
      <c r="Q76" s="338">
        <v>0</v>
      </c>
      <c r="R76" s="338">
        <v>0</v>
      </c>
      <c r="S76" s="338">
        <v>0</v>
      </c>
      <c r="T76" s="149"/>
      <c r="U76" s="149"/>
      <c r="V76" s="149"/>
      <c r="W76" s="149"/>
      <c r="X76" s="149"/>
      <c r="Y76" s="149"/>
    </row>
    <row r="77" spans="1:25" s="32" customFormat="1" ht="49.5" customHeight="1">
      <c r="A77" s="356"/>
      <c r="B77" s="356">
        <v>75101</v>
      </c>
      <c r="C77" s="356"/>
      <c r="D77" s="357" t="s">
        <v>107</v>
      </c>
      <c r="E77" s="337">
        <v>832</v>
      </c>
      <c r="F77" s="337">
        <v>832</v>
      </c>
      <c r="G77" s="337">
        <v>832</v>
      </c>
      <c r="H77" s="337">
        <v>0</v>
      </c>
      <c r="I77" s="337">
        <v>832</v>
      </c>
      <c r="J77" s="337">
        <v>0</v>
      </c>
      <c r="K77" s="337">
        <v>0</v>
      </c>
      <c r="L77" s="337">
        <v>0</v>
      </c>
      <c r="M77" s="337">
        <v>0</v>
      </c>
      <c r="N77" s="337">
        <v>0</v>
      </c>
      <c r="O77" s="337">
        <v>0</v>
      </c>
      <c r="P77" s="337">
        <v>0</v>
      </c>
      <c r="Q77" s="337">
        <v>0</v>
      </c>
      <c r="R77" s="337">
        <v>0</v>
      </c>
      <c r="S77" s="337">
        <v>0</v>
      </c>
      <c r="T77" s="147"/>
      <c r="U77" s="147"/>
      <c r="V77" s="147"/>
      <c r="W77" s="147"/>
      <c r="X77" s="147"/>
      <c r="Y77" s="147"/>
    </row>
    <row r="78" spans="1:25" s="32" customFormat="1" ht="19.5" customHeight="1" hidden="1">
      <c r="A78" s="356"/>
      <c r="B78" s="356"/>
      <c r="C78" s="356"/>
      <c r="D78" s="357"/>
      <c r="E78" s="337"/>
      <c r="F78" s="337"/>
      <c r="G78" s="337"/>
      <c r="H78" s="337"/>
      <c r="I78" s="337"/>
      <c r="J78" s="337"/>
      <c r="K78" s="337"/>
      <c r="L78" s="337"/>
      <c r="M78" s="337"/>
      <c r="N78" s="337"/>
      <c r="O78" s="337"/>
      <c r="P78" s="337"/>
      <c r="Q78" s="337"/>
      <c r="R78" s="337"/>
      <c r="S78" s="337"/>
      <c r="T78" s="147"/>
      <c r="U78" s="147"/>
      <c r="V78" s="147"/>
      <c r="W78" s="147"/>
      <c r="X78" s="147"/>
      <c r="Y78" s="147"/>
    </row>
    <row r="79" spans="1:25" s="32" customFormat="1" ht="19.5" customHeight="1" hidden="1">
      <c r="A79" s="356"/>
      <c r="B79" s="356"/>
      <c r="C79" s="356"/>
      <c r="D79" s="357"/>
      <c r="E79" s="337"/>
      <c r="F79" s="337"/>
      <c r="G79" s="337"/>
      <c r="H79" s="337"/>
      <c r="I79" s="337"/>
      <c r="J79" s="337"/>
      <c r="K79" s="337"/>
      <c r="L79" s="337"/>
      <c r="M79" s="337"/>
      <c r="N79" s="337"/>
      <c r="O79" s="337"/>
      <c r="P79" s="337"/>
      <c r="Q79" s="337"/>
      <c r="R79" s="337"/>
      <c r="S79" s="337"/>
      <c r="T79" s="147"/>
      <c r="U79" s="147"/>
      <c r="V79" s="147"/>
      <c r="W79" s="147"/>
      <c r="X79" s="147"/>
      <c r="Y79" s="147"/>
    </row>
    <row r="80" spans="1:25" s="32" customFormat="1" ht="19.5" customHeight="1" hidden="1">
      <c r="A80" s="356"/>
      <c r="B80" s="356"/>
      <c r="C80" s="356"/>
      <c r="D80" s="357"/>
      <c r="E80" s="337"/>
      <c r="F80" s="337"/>
      <c r="G80" s="337"/>
      <c r="H80" s="337"/>
      <c r="I80" s="337"/>
      <c r="J80" s="337"/>
      <c r="K80" s="337"/>
      <c r="L80" s="337"/>
      <c r="M80" s="337"/>
      <c r="N80" s="337"/>
      <c r="O80" s="337"/>
      <c r="P80" s="337"/>
      <c r="Q80" s="337"/>
      <c r="R80" s="337"/>
      <c r="S80" s="337"/>
      <c r="T80" s="147"/>
      <c r="U80" s="147"/>
      <c r="V80" s="147"/>
      <c r="W80" s="147"/>
      <c r="X80" s="147"/>
      <c r="Y80" s="147"/>
    </row>
    <row r="81" spans="1:25" s="32" customFormat="1" ht="19.5" customHeight="1" hidden="1">
      <c r="A81" s="349"/>
      <c r="B81" s="349"/>
      <c r="C81" s="349"/>
      <c r="D81" s="351"/>
      <c r="E81" s="334"/>
      <c r="F81" s="334"/>
      <c r="G81" s="334"/>
      <c r="H81" s="334"/>
      <c r="I81" s="334"/>
      <c r="J81" s="334"/>
      <c r="K81" s="334"/>
      <c r="L81" s="334"/>
      <c r="M81" s="334"/>
      <c r="N81" s="334"/>
      <c r="O81" s="334"/>
      <c r="P81" s="334"/>
      <c r="Q81" s="334"/>
      <c r="R81" s="334"/>
      <c r="S81" s="334"/>
      <c r="T81" s="147"/>
      <c r="U81" s="147"/>
      <c r="V81" s="147"/>
      <c r="W81" s="147"/>
      <c r="X81" s="147"/>
      <c r="Y81" s="147"/>
    </row>
    <row r="82" spans="1:25" s="32" customFormat="1" ht="51.75" customHeight="1">
      <c r="A82" s="358">
        <v>754</v>
      </c>
      <c r="B82" s="358"/>
      <c r="C82" s="358"/>
      <c r="D82" s="359" t="s">
        <v>52</v>
      </c>
      <c r="E82" s="338">
        <f>SUM(E85:E91)</f>
        <v>101245</v>
      </c>
      <c r="F82" s="338">
        <f>SUM(F85:F91)</f>
        <v>101245</v>
      </c>
      <c r="G82" s="338">
        <f>SUM(G85:G91)</f>
        <v>94245</v>
      </c>
      <c r="H82" s="338">
        <f aca="true" t="shared" si="4" ref="H82:S82">SUM(H85:H91)</f>
        <v>34245</v>
      </c>
      <c r="I82" s="338">
        <f t="shared" si="4"/>
        <v>60000</v>
      </c>
      <c r="J82" s="338">
        <f t="shared" si="4"/>
        <v>0</v>
      </c>
      <c r="K82" s="338">
        <f t="shared" si="4"/>
        <v>7000</v>
      </c>
      <c r="L82" s="338">
        <f t="shared" si="4"/>
        <v>0</v>
      </c>
      <c r="M82" s="338">
        <f t="shared" si="4"/>
        <v>0</v>
      </c>
      <c r="N82" s="338">
        <f t="shared" si="4"/>
        <v>0</v>
      </c>
      <c r="O82" s="338">
        <f t="shared" si="4"/>
        <v>0</v>
      </c>
      <c r="P82" s="338">
        <f t="shared" si="4"/>
        <v>0</v>
      </c>
      <c r="Q82" s="338">
        <f t="shared" si="4"/>
        <v>0</v>
      </c>
      <c r="R82" s="338">
        <f t="shared" si="4"/>
        <v>0</v>
      </c>
      <c r="S82" s="338">
        <f t="shared" si="4"/>
        <v>0</v>
      </c>
      <c r="T82" s="147"/>
      <c r="U82" s="147"/>
      <c r="V82" s="147"/>
      <c r="W82" s="147"/>
      <c r="X82" s="147"/>
      <c r="Y82" s="147"/>
    </row>
    <row r="83" spans="1:25" s="80" customFormat="1" ht="21" customHeight="1" hidden="1">
      <c r="A83" s="354"/>
      <c r="B83" s="354"/>
      <c r="C83" s="354"/>
      <c r="D83" s="355"/>
      <c r="E83" s="336"/>
      <c r="F83" s="336"/>
      <c r="G83" s="336"/>
      <c r="H83" s="336"/>
      <c r="I83" s="336"/>
      <c r="J83" s="336"/>
      <c r="K83" s="336"/>
      <c r="L83" s="336"/>
      <c r="M83" s="336"/>
      <c r="N83" s="336"/>
      <c r="O83" s="336"/>
      <c r="P83" s="336"/>
      <c r="Q83" s="336"/>
      <c r="R83" s="336"/>
      <c r="S83" s="336"/>
      <c r="T83" s="149"/>
      <c r="U83" s="149"/>
      <c r="V83" s="149"/>
      <c r="W83" s="149"/>
      <c r="X83" s="149"/>
      <c r="Y83" s="149"/>
    </row>
    <row r="84" spans="1:25" s="80" customFormat="1" ht="49.5" customHeight="1" hidden="1">
      <c r="A84" s="360"/>
      <c r="B84" s="360"/>
      <c r="C84" s="360"/>
      <c r="D84" s="361"/>
      <c r="E84" s="339"/>
      <c r="F84" s="339"/>
      <c r="G84" s="339"/>
      <c r="H84" s="339"/>
      <c r="I84" s="339"/>
      <c r="J84" s="339"/>
      <c r="K84" s="339"/>
      <c r="L84" s="339"/>
      <c r="M84" s="339"/>
      <c r="N84" s="339"/>
      <c r="O84" s="339"/>
      <c r="P84" s="339"/>
      <c r="Q84" s="339"/>
      <c r="R84" s="339"/>
      <c r="S84" s="339"/>
      <c r="T84" s="149"/>
      <c r="U84" s="149"/>
      <c r="V84" s="149"/>
      <c r="W84" s="149"/>
      <c r="X84" s="149"/>
      <c r="Y84" s="149"/>
    </row>
    <row r="85" spans="1:25" s="32" customFormat="1" ht="28.5" customHeight="1">
      <c r="A85" s="356"/>
      <c r="B85" s="356">
        <v>75412</v>
      </c>
      <c r="C85" s="356"/>
      <c r="D85" s="357" t="s">
        <v>108</v>
      </c>
      <c r="E85" s="337">
        <v>99245</v>
      </c>
      <c r="F85" s="337">
        <v>99245</v>
      </c>
      <c r="G85" s="337">
        <v>92245</v>
      </c>
      <c r="H85" s="337">
        <v>34245</v>
      </c>
      <c r="I85" s="337">
        <v>58000</v>
      </c>
      <c r="J85" s="337">
        <v>0</v>
      </c>
      <c r="K85" s="337">
        <v>7000</v>
      </c>
      <c r="L85" s="337">
        <v>0</v>
      </c>
      <c r="M85" s="337">
        <v>0</v>
      </c>
      <c r="N85" s="337">
        <v>0</v>
      </c>
      <c r="O85" s="337">
        <v>0</v>
      </c>
      <c r="P85" s="337">
        <v>0</v>
      </c>
      <c r="Q85" s="337">
        <v>0</v>
      </c>
      <c r="R85" s="337">
        <v>0</v>
      </c>
      <c r="S85" s="337">
        <v>0</v>
      </c>
      <c r="T85" s="147"/>
      <c r="U85" s="147"/>
      <c r="V85" s="147"/>
      <c r="W85" s="147"/>
      <c r="X85" s="147"/>
      <c r="Y85" s="147"/>
    </row>
    <row r="86" spans="1:25" s="32" customFormat="1" ht="19.5" customHeight="1" hidden="1">
      <c r="A86" s="356"/>
      <c r="B86" s="356"/>
      <c r="C86" s="356"/>
      <c r="D86" s="357"/>
      <c r="E86" s="337"/>
      <c r="F86" s="337"/>
      <c r="G86" s="337"/>
      <c r="H86" s="337"/>
      <c r="I86" s="337"/>
      <c r="J86" s="337"/>
      <c r="K86" s="337"/>
      <c r="L86" s="337"/>
      <c r="M86" s="337"/>
      <c r="N86" s="337"/>
      <c r="O86" s="337"/>
      <c r="P86" s="337"/>
      <c r="Q86" s="337"/>
      <c r="R86" s="337"/>
      <c r="S86" s="337"/>
      <c r="T86" s="147"/>
      <c r="U86" s="147"/>
      <c r="V86" s="147"/>
      <c r="W86" s="147"/>
      <c r="X86" s="147"/>
      <c r="Y86" s="147"/>
    </row>
    <row r="87" spans="1:25" s="32" customFormat="1" ht="19.5" customHeight="1" hidden="1">
      <c r="A87" s="356"/>
      <c r="B87" s="356"/>
      <c r="C87" s="356"/>
      <c r="D87" s="357"/>
      <c r="E87" s="337"/>
      <c r="F87" s="337"/>
      <c r="G87" s="337"/>
      <c r="H87" s="337"/>
      <c r="I87" s="337"/>
      <c r="J87" s="337"/>
      <c r="K87" s="337"/>
      <c r="L87" s="337"/>
      <c r="M87" s="337"/>
      <c r="N87" s="337"/>
      <c r="O87" s="337"/>
      <c r="P87" s="337"/>
      <c r="Q87" s="337"/>
      <c r="R87" s="337"/>
      <c r="S87" s="337"/>
      <c r="T87" s="147"/>
      <c r="U87" s="147"/>
      <c r="V87" s="147"/>
      <c r="W87" s="147"/>
      <c r="X87" s="147"/>
      <c r="Y87" s="147"/>
    </row>
    <row r="88" spans="1:25" s="32" customFormat="1" ht="19.5" customHeight="1" hidden="1">
      <c r="A88" s="356"/>
      <c r="B88" s="356"/>
      <c r="C88" s="356"/>
      <c r="D88" s="357"/>
      <c r="E88" s="337"/>
      <c r="F88" s="337"/>
      <c r="G88" s="337"/>
      <c r="H88" s="337"/>
      <c r="I88" s="337"/>
      <c r="J88" s="337"/>
      <c r="K88" s="337"/>
      <c r="L88" s="337"/>
      <c r="M88" s="337"/>
      <c r="N88" s="337"/>
      <c r="O88" s="337"/>
      <c r="P88" s="337"/>
      <c r="Q88" s="337"/>
      <c r="R88" s="337"/>
      <c r="S88" s="337"/>
      <c r="T88" s="147"/>
      <c r="U88" s="147"/>
      <c r="V88" s="147"/>
      <c r="W88" s="147"/>
      <c r="X88" s="147"/>
      <c r="Y88" s="147"/>
    </row>
    <row r="89" spans="1:25" s="32" customFormat="1" ht="28.5" customHeight="1">
      <c r="A89" s="356"/>
      <c r="B89" s="356">
        <v>75414</v>
      </c>
      <c r="C89" s="356"/>
      <c r="D89" s="357" t="s">
        <v>109</v>
      </c>
      <c r="E89" s="337">
        <v>1000</v>
      </c>
      <c r="F89" s="337">
        <v>1000</v>
      </c>
      <c r="G89" s="337">
        <v>1000</v>
      </c>
      <c r="H89" s="337">
        <v>0</v>
      </c>
      <c r="I89" s="337">
        <v>1000</v>
      </c>
      <c r="J89" s="337">
        <v>0</v>
      </c>
      <c r="K89" s="337">
        <v>0</v>
      </c>
      <c r="L89" s="337">
        <v>0</v>
      </c>
      <c r="M89" s="337">
        <v>0</v>
      </c>
      <c r="N89" s="337">
        <v>0</v>
      </c>
      <c r="O89" s="337">
        <v>0</v>
      </c>
      <c r="P89" s="337">
        <v>0</v>
      </c>
      <c r="Q89" s="337">
        <v>0</v>
      </c>
      <c r="R89" s="337">
        <v>0</v>
      </c>
      <c r="S89" s="337">
        <v>0</v>
      </c>
      <c r="T89" s="147"/>
      <c r="U89" s="147"/>
      <c r="V89" s="147"/>
      <c r="W89" s="147"/>
      <c r="X89" s="147"/>
      <c r="Y89" s="147"/>
    </row>
    <row r="90" spans="1:25" s="32" customFormat="1" ht="19.5" customHeight="1" hidden="1">
      <c r="A90" s="356"/>
      <c r="B90" s="356"/>
      <c r="C90" s="356"/>
      <c r="D90" s="357"/>
      <c r="E90" s="337"/>
      <c r="F90" s="337"/>
      <c r="G90" s="337"/>
      <c r="H90" s="337"/>
      <c r="I90" s="337"/>
      <c r="J90" s="337"/>
      <c r="K90" s="337"/>
      <c r="L90" s="337"/>
      <c r="M90" s="337"/>
      <c r="N90" s="337"/>
      <c r="O90" s="337"/>
      <c r="P90" s="337"/>
      <c r="Q90" s="337"/>
      <c r="R90" s="337"/>
      <c r="S90" s="337"/>
      <c r="T90" s="147"/>
      <c r="U90" s="147"/>
      <c r="V90" s="147"/>
      <c r="W90" s="147"/>
      <c r="X90" s="147"/>
      <c r="Y90" s="147"/>
    </row>
    <row r="91" spans="1:25" s="32" customFormat="1" ht="28.5" customHeight="1">
      <c r="A91" s="356"/>
      <c r="B91" s="356">
        <v>75421</v>
      </c>
      <c r="C91" s="356"/>
      <c r="D91" s="357" t="s">
        <v>158</v>
      </c>
      <c r="E91" s="337">
        <v>1000</v>
      </c>
      <c r="F91" s="337">
        <v>1000</v>
      </c>
      <c r="G91" s="337">
        <v>1000</v>
      </c>
      <c r="H91" s="337">
        <v>0</v>
      </c>
      <c r="I91" s="337">
        <v>1000</v>
      </c>
      <c r="J91" s="337">
        <v>0</v>
      </c>
      <c r="K91" s="337">
        <v>0</v>
      </c>
      <c r="L91" s="337">
        <v>0</v>
      </c>
      <c r="M91" s="337">
        <v>0</v>
      </c>
      <c r="N91" s="337">
        <v>0</v>
      </c>
      <c r="O91" s="337">
        <v>0</v>
      </c>
      <c r="P91" s="337">
        <v>0</v>
      </c>
      <c r="Q91" s="337">
        <v>0</v>
      </c>
      <c r="R91" s="337">
        <v>0</v>
      </c>
      <c r="S91" s="337">
        <v>0</v>
      </c>
      <c r="T91" s="147"/>
      <c r="U91" s="147"/>
      <c r="V91" s="147"/>
      <c r="W91" s="147"/>
      <c r="X91" s="147"/>
      <c r="Y91" s="147"/>
    </row>
    <row r="92" spans="1:25" s="32" customFormat="1" ht="19.5" customHeight="1" hidden="1">
      <c r="A92" s="356"/>
      <c r="B92" s="356"/>
      <c r="C92" s="356"/>
      <c r="D92" s="357"/>
      <c r="E92" s="337"/>
      <c r="F92" s="337"/>
      <c r="G92" s="337"/>
      <c r="H92" s="337"/>
      <c r="I92" s="337"/>
      <c r="J92" s="337"/>
      <c r="K92" s="337"/>
      <c r="L92" s="337"/>
      <c r="M92" s="337"/>
      <c r="N92" s="337"/>
      <c r="O92" s="337"/>
      <c r="P92" s="337"/>
      <c r="Q92" s="337"/>
      <c r="R92" s="337"/>
      <c r="S92" s="337"/>
      <c r="T92" s="147"/>
      <c r="U92" s="147"/>
      <c r="V92" s="147"/>
      <c r="W92" s="147"/>
      <c r="X92" s="147"/>
      <c r="Y92" s="147"/>
    </row>
    <row r="93" spans="1:25" s="32" customFormat="1" ht="131.25" customHeight="1">
      <c r="A93" s="358">
        <v>756</v>
      </c>
      <c r="B93" s="358"/>
      <c r="C93" s="358"/>
      <c r="D93" s="359" t="s">
        <v>53</v>
      </c>
      <c r="E93" s="338">
        <v>63000</v>
      </c>
      <c r="F93" s="338">
        <v>63000</v>
      </c>
      <c r="G93" s="338">
        <v>63000</v>
      </c>
      <c r="H93" s="338">
        <v>53500</v>
      </c>
      <c r="I93" s="338">
        <v>9500</v>
      </c>
      <c r="J93" s="338">
        <v>0</v>
      </c>
      <c r="K93" s="338">
        <v>0</v>
      </c>
      <c r="L93" s="338">
        <v>0</v>
      </c>
      <c r="M93" s="338">
        <v>0</v>
      </c>
      <c r="N93" s="338">
        <v>0</v>
      </c>
      <c r="O93" s="338">
        <v>0</v>
      </c>
      <c r="P93" s="338">
        <v>0</v>
      </c>
      <c r="Q93" s="338">
        <v>0</v>
      </c>
      <c r="R93" s="338">
        <v>0</v>
      </c>
      <c r="S93" s="338">
        <v>0</v>
      </c>
      <c r="T93" s="147"/>
      <c r="U93" s="147"/>
      <c r="V93" s="147"/>
      <c r="W93" s="147"/>
      <c r="X93" s="147"/>
      <c r="Y93" s="147"/>
    </row>
    <row r="94" spans="1:25" s="32" customFormat="1" ht="50.25" customHeight="1">
      <c r="A94" s="356"/>
      <c r="B94" s="356">
        <v>75647</v>
      </c>
      <c r="C94" s="356"/>
      <c r="D94" s="357" t="s">
        <v>110</v>
      </c>
      <c r="E94" s="337">
        <v>63000</v>
      </c>
      <c r="F94" s="337">
        <v>63000</v>
      </c>
      <c r="G94" s="337">
        <v>63000</v>
      </c>
      <c r="H94" s="337">
        <v>53500</v>
      </c>
      <c r="I94" s="337">
        <v>9500</v>
      </c>
      <c r="J94" s="337">
        <v>0</v>
      </c>
      <c r="K94" s="337">
        <v>0</v>
      </c>
      <c r="L94" s="337">
        <v>0</v>
      </c>
      <c r="M94" s="337">
        <v>0</v>
      </c>
      <c r="N94" s="337">
        <v>0</v>
      </c>
      <c r="O94" s="337">
        <v>0</v>
      </c>
      <c r="P94" s="337">
        <v>0</v>
      </c>
      <c r="Q94" s="337">
        <v>0</v>
      </c>
      <c r="R94" s="337">
        <v>0</v>
      </c>
      <c r="S94" s="337">
        <v>0</v>
      </c>
      <c r="T94" s="147"/>
      <c r="U94" s="147"/>
      <c r="V94" s="147"/>
      <c r="W94" s="147"/>
      <c r="X94" s="147"/>
      <c r="Y94" s="147"/>
    </row>
    <row r="95" spans="1:25" s="32" customFormat="1" ht="19.5" customHeight="1" hidden="1">
      <c r="A95" s="356"/>
      <c r="B95" s="356"/>
      <c r="C95" s="356"/>
      <c r="D95" s="357"/>
      <c r="E95" s="337"/>
      <c r="F95" s="337"/>
      <c r="G95" s="337"/>
      <c r="H95" s="337"/>
      <c r="I95" s="337"/>
      <c r="J95" s="337"/>
      <c r="K95" s="337"/>
      <c r="L95" s="337"/>
      <c r="M95" s="337"/>
      <c r="N95" s="337"/>
      <c r="O95" s="337"/>
      <c r="P95" s="337"/>
      <c r="Q95" s="337"/>
      <c r="R95" s="337"/>
      <c r="S95" s="337"/>
      <c r="T95" s="147"/>
      <c r="U95" s="147"/>
      <c r="V95" s="147"/>
      <c r="W95" s="147"/>
      <c r="X95" s="147"/>
      <c r="Y95" s="147"/>
    </row>
    <row r="96" spans="1:25" s="32" customFormat="1" ht="19.5" customHeight="1" hidden="1">
      <c r="A96" s="356"/>
      <c r="B96" s="356"/>
      <c r="C96" s="356"/>
      <c r="D96" s="357"/>
      <c r="E96" s="337"/>
      <c r="F96" s="337"/>
      <c r="G96" s="337"/>
      <c r="H96" s="337"/>
      <c r="I96" s="337"/>
      <c r="J96" s="337"/>
      <c r="K96" s="337"/>
      <c r="L96" s="337"/>
      <c r="M96" s="337"/>
      <c r="N96" s="337"/>
      <c r="O96" s="337"/>
      <c r="P96" s="337"/>
      <c r="Q96" s="337"/>
      <c r="R96" s="337"/>
      <c r="S96" s="337"/>
      <c r="T96" s="147"/>
      <c r="U96" s="147"/>
      <c r="V96" s="147"/>
      <c r="W96" s="147"/>
      <c r="X96" s="147"/>
      <c r="Y96" s="147"/>
    </row>
    <row r="97" spans="1:25" s="32" customFormat="1" ht="37.5" customHeight="1">
      <c r="A97" s="358">
        <v>757</v>
      </c>
      <c r="B97" s="358"/>
      <c r="C97" s="358"/>
      <c r="D97" s="359" t="s">
        <v>111</v>
      </c>
      <c r="E97" s="338">
        <v>33000</v>
      </c>
      <c r="F97" s="338">
        <v>33000</v>
      </c>
      <c r="G97" s="338">
        <v>2000</v>
      </c>
      <c r="H97" s="338">
        <v>0</v>
      </c>
      <c r="I97" s="338">
        <v>2000</v>
      </c>
      <c r="J97" s="338">
        <v>0</v>
      </c>
      <c r="K97" s="338">
        <v>0</v>
      </c>
      <c r="L97" s="338">
        <v>0</v>
      </c>
      <c r="M97" s="338">
        <v>0</v>
      </c>
      <c r="N97" s="338">
        <v>31000</v>
      </c>
      <c r="O97" s="338">
        <v>0</v>
      </c>
      <c r="P97" s="338">
        <v>0</v>
      </c>
      <c r="Q97" s="338">
        <v>0</v>
      </c>
      <c r="R97" s="338">
        <v>0</v>
      </c>
      <c r="S97" s="338">
        <v>0</v>
      </c>
      <c r="T97" s="147"/>
      <c r="U97" s="147"/>
      <c r="V97" s="147"/>
      <c r="W97" s="147"/>
      <c r="X97" s="147"/>
      <c r="Y97" s="147"/>
    </row>
    <row r="98" spans="1:25" s="32" customFormat="1" ht="49.5" customHeight="1">
      <c r="A98" s="356"/>
      <c r="B98" s="356">
        <v>75702</v>
      </c>
      <c r="C98" s="356"/>
      <c r="D98" s="357" t="s">
        <v>112</v>
      </c>
      <c r="E98" s="337">
        <v>33000</v>
      </c>
      <c r="F98" s="337">
        <v>33000</v>
      </c>
      <c r="G98" s="337">
        <v>2000</v>
      </c>
      <c r="H98" s="337">
        <v>0</v>
      </c>
      <c r="I98" s="337">
        <v>2000</v>
      </c>
      <c r="J98" s="337">
        <v>0</v>
      </c>
      <c r="K98" s="337">
        <v>0</v>
      </c>
      <c r="L98" s="337">
        <v>0</v>
      </c>
      <c r="M98" s="337">
        <v>0</v>
      </c>
      <c r="N98" s="337">
        <v>31000</v>
      </c>
      <c r="O98" s="337">
        <v>0</v>
      </c>
      <c r="P98" s="337">
        <v>0</v>
      </c>
      <c r="Q98" s="337">
        <v>0</v>
      </c>
      <c r="R98" s="337">
        <v>0</v>
      </c>
      <c r="S98" s="337">
        <v>0</v>
      </c>
      <c r="T98" s="147"/>
      <c r="U98" s="147"/>
      <c r="V98" s="147"/>
      <c r="W98" s="147"/>
      <c r="X98" s="147"/>
      <c r="Y98" s="147"/>
    </row>
    <row r="99" spans="1:25" s="32" customFormat="1" ht="45" customHeight="1" hidden="1">
      <c r="A99" s="356"/>
      <c r="B99" s="356"/>
      <c r="C99" s="356"/>
      <c r="D99" s="357"/>
      <c r="E99" s="337"/>
      <c r="F99" s="337"/>
      <c r="G99" s="337"/>
      <c r="H99" s="337"/>
      <c r="I99" s="337"/>
      <c r="J99" s="337"/>
      <c r="K99" s="337"/>
      <c r="L99" s="337"/>
      <c r="M99" s="337"/>
      <c r="N99" s="337"/>
      <c r="O99" s="337"/>
      <c r="P99" s="337"/>
      <c r="Q99" s="337"/>
      <c r="R99" s="337"/>
      <c r="S99" s="337"/>
      <c r="T99" s="147"/>
      <c r="U99" s="147"/>
      <c r="V99" s="147"/>
      <c r="W99" s="147"/>
      <c r="X99" s="147"/>
      <c r="Y99" s="147"/>
    </row>
    <row r="100" spans="1:25" s="32" customFormat="1" ht="19.5" customHeight="1" hidden="1">
      <c r="A100" s="356"/>
      <c r="B100" s="356"/>
      <c r="C100" s="356"/>
      <c r="D100" s="357"/>
      <c r="E100" s="337"/>
      <c r="F100" s="337"/>
      <c r="G100" s="337"/>
      <c r="H100" s="337"/>
      <c r="I100" s="337"/>
      <c r="J100" s="337"/>
      <c r="K100" s="337"/>
      <c r="L100" s="337"/>
      <c r="M100" s="337"/>
      <c r="N100" s="337"/>
      <c r="O100" s="337"/>
      <c r="P100" s="337"/>
      <c r="Q100" s="337"/>
      <c r="R100" s="337"/>
      <c r="S100" s="337"/>
      <c r="T100" s="147"/>
      <c r="U100" s="147"/>
      <c r="V100" s="147"/>
      <c r="W100" s="147"/>
      <c r="X100" s="147"/>
      <c r="Y100" s="147"/>
    </row>
    <row r="101" spans="1:25" s="32" customFormat="1" ht="28.5" customHeight="1">
      <c r="A101" s="358">
        <v>758</v>
      </c>
      <c r="B101" s="358"/>
      <c r="C101" s="358"/>
      <c r="D101" s="359" t="s">
        <v>65</v>
      </c>
      <c r="E101" s="338">
        <f>SUM(E102:E103)</f>
        <v>49000</v>
      </c>
      <c r="F101" s="338">
        <f>SUM(F102:F103)</f>
        <v>49000</v>
      </c>
      <c r="G101" s="338">
        <f>SUM(G102:G103)</f>
        <v>49000</v>
      </c>
      <c r="H101" s="338">
        <f>SUM(H102:H103)</f>
        <v>0</v>
      </c>
      <c r="I101" s="338">
        <f>SUM(I102:I103)</f>
        <v>49000</v>
      </c>
      <c r="J101" s="338">
        <f aca="true" t="shared" si="5" ref="J101:S101">SUM(J102,J106)</f>
        <v>0</v>
      </c>
      <c r="K101" s="338">
        <f t="shared" si="5"/>
        <v>0</v>
      </c>
      <c r="L101" s="338">
        <f t="shared" si="5"/>
        <v>0</v>
      </c>
      <c r="M101" s="338">
        <f t="shared" si="5"/>
        <v>0</v>
      </c>
      <c r="N101" s="338">
        <f t="shared" si="5"/>
        <v>0</v>
      </c>
      <c r="O101" s="338">
        <f t="shared" si="5"/>
        <v>0</v>
      </c>
      <c r="P101" s="338">
        <f t="shared" si="5"/>
        <v>0</v>
      </c>
      <c r="Q101" s="338">
        <f t="shared" si="5"/>
        <v>0</v>
      </c>
      <c r="R101" s="338">
        <f t="shared" si="5"/>
        <v>0</v>
      </c>
      <c r="S101" s="338">
        <f t="shared" si="5"/>
        <v>0</v>
      </c>
      <c r="T101" s="147"/>
      <c r="U101" s="147"/>
      <c r="V101" s="147"/>
      <c r="W101" s="147"/>
      <c r="X101" s="147"/>
      <c r="Y101" s="147"/>
    </row>
    <row r="102" spans="1:25" s="32" customFormat="1" ht="28.5" customHeight="1">
      <c r="A102" s="349"/>
      <c r="B102" s="349">
        <v>75814</v>
      </c>
      <c r="C102" s="349"/>
      <c r="D102" s="351" t="s">
        <v>151</v>
      </c>
      <c r="E102" s="334">
        <v>12000</v>
      </c>
      <c r="F102" s="334">
        <v>12000</v>
      </c>
      <c r="G102" s="334">
        <v>12000</v>
      </c>
      <c r="H102" s="334">
        <v>0</v>
      </c>
      <c r="I102" s="334">
        <v>12000</v>
      </c>
      <c r="J102" s="334">
        <v>0</v>
      </c>
      <c r="K102" s="334">
        <v>0</v>
      </c>
      <c r="L102" s="334">
        <v>0</v>
      </c>
      <c r="M102" s="334">
        <v>0</v>
      </c>
      <c r="N102" s="334">
        <v>0</v>
      </c>
      <c r="O102" s="334">
        <v>0</v>
      </c>
      <c r="P102" s="334">
        <v>0</v>
      </c>
      <c r="Q102" s="334">
        <v>0</v>
      </c>
      <c r="R102" s="334">
        <v>0</v>
      </c>
      <c r="S102" s="334">
        <v>0</v>
      </c>
      <c r="T102" s="147"/>
      <c r="U102" s="147"/>
      <c r="V102" s="147"/>
      <c r="W102" s="147"/>
      <c r="X102" s="147"/>
      <c r="Y102" s="147"/>
    </row>
    <row r="103" spans="1:25" s="32" customFormat="1" ht="30" customHeight="1">
      <c r="A103" s="356"/>
      <c r="B103" s="356">
        <v>75818</v>
      </c>
      <c r="C103" s="356"/>
      <c r="D103" s="357" t="s">
        <v>301</v>
      </c>
      <c r="E103" s="337">
        <v>37000</v>
      </c>
      <c r="F103" s="337">
        <v>37000</v>
      </c>
      <c r="G103" s="337">
        <v>37000</v>
      </c>
      <c r="H103" s="337"/>
      <c r="I103" s="337">
        <v>37000</v>
      </c>
      <c r="J103" s="337"/>
      <c r="K103" s="337"/>
      <c r="L103" s="337"/>
      <c r="M103" s="337"/>
      <c r="N103" s="337"/>
      <c r="O103" s="337"/>
      <c r="P103" s="337"/>
      <c r="Q103" s="337"/>
      <c r="R103" s="337"/>
      <c r="S103" s="337"/>
      <c r="T103" s="147"/>
      <c r="U103" s="147"/>
      <c r="V103" s="147"/>
      <c r="W103" s="147"/>
      <c r="X103" s="147"/>
      <c r="Y103" s="147"/>
    </row>
    <row r="104" spans="1:25" s="32" customFormat="1" ht="19.5" customHeight="1" hidden="1">
      <c r="A104" s="356"/>
      <c r="B104" s="356"/>
      <c r="C104" s="356"/>
      <c r="D104" s="357"/>
      <c r="E104" s="337"/>
      <c r="F104" s="337"/>
      <c r="G104" s="337"/>
      <c r="H104" s="337"/>
      <c r="I104" s="337"/>
      <c r="J104" s="337"/>
      <c r="K104" s="337"/>
      <c r="L104" s="337"/>
      <c r="M104" s="337"/>
      <c r="N104" s="337"/>
      <c r="O104" s="337"/>
      <c r="P104" s="337"/>
      <c r="Q104" s="337"/>
      <c r="R104" s="337"/>
      <c r="S104" s="337"/>
      <c r="T104" s="147"/>
      <c r="U104" s="147"/>
      <c r="V104" s="147"/>
      <c r="W104" s="147"/>
      <c r="X104" s="147"/>
      <c r="Y104" s="147"/>
    </row>
    <row r="105" spans="1:25" s="32" customFormat="1" ht="19.5" customHeight="1" hidden="1">
      <c r="A105" s="349"/>
      <c r="B105" s="349"/>
      <c r="C105" s="349"/>
      <c r="D105" s="351"/>
      <c r="E105" s="334"/>
      <c r="F105" s="334"/>
      <c r="G105" s="334"/>
      <c r="H105" s="334"/>
      <c r="I105" s="334"/>
      <c r="J105" s="334"/>
      <c r="K105" s="334"/>
      <c r="L105" s="334"/>
      <c r="M105" s="334"/>
      <c r="N105" s="334"/>
      <c r="O105" s="334"/>
      <c r="P105" s="334"/>
      <c r="Q105" s="334"/>
      <c r="R105" s="334"/>
      <c r="S105" s="334"/>
      <c r="T105" s="147"/>
      <c r="U105" s="147"/>
      <c r="V105" s="147"/>
      <c r="W105" s="147"/>
      <c r="X105" s="147"/>
      <c r="Y105" s="147"/>
    </row>
    <row r="106" spans="1:25" s="32" customFormat="1" ht="19.5" customHeight="1" hidden="1">
      <c r="A106" s="356"/>
      <c r="B106" s="356"/>
      <c r="C106" s="356"/>
      <c r="D106" s="357"/>
      <c r="E106" s="337"/>
      <c r="F106" s="337"/>
      <c r="G106" s="337"/>
      <c r="H106" s="337"/>
      <c r="I106" s="337"/>
      <c r="J106" s="337"/>
      <c r="K106" s="337"/>
      <c r="L106" s="337"/>
      <c r="M106" s="337"/>
      <c r="N106" s="337"/>
      <c r="O106" s="337"/>
      <c r="P106" s="337"/>
      <c r="Q106" s="337"/>
      <c r="R106" s="337"/>
      <c r="S106" s="337"/>
      <c r="T106" s="147"/>
      <c r="U106" s="147"/>
      <c r="V106" s="147"/>
      <c r="W106" s="147"/>
      <c r="X106" s="147"/>
      <c r="Y106" s="147"/>
    </row>
    <row r="107" spans="1:25" s="32" customFormat="1" ht="19.5" customHeight="1" hidden="1">
      <c r="A107" s="349"/>
      <c r="B107" s="349"/>
      <c r="C107" s="349"/>
      <c r="D107" s="351"/>
      <c r="E107" s="334"/>
      <c r="F107" s="334"/>
      <c r="G107" s="334"/>
      <c r="H107" s="334"/>
      <c r="I107" s="334"/>
      <c r="J107" s="334"/>
      <c r="K107" s="334"/>
      <c r="L107" s="334"/>
      <c r="M107" s="334"/>
      <c r="N107" s="334"/>
      <c r="O107" s="334"/>
      <c r="P107" s="334"/>
      <c r="Q107" s="334"/>
      <c r="R107" s="334"/>
      <c r="S107" s="334"/>
      <c r="T107" s="147"/>
      <c r="U107" s="147"/>
      <c r="V107" s="147"/>
      <c r="W107" s="147"/>
      <c r="X107" s="147"/>
      <c r="Y107" s="147"/>
    </row>
    <row r="108" spans="1:25" s="32" customFormat="1" ht="28.5" customHeight="1">
      <c r="A108" s="358">
        <v>801</v>
      </c>
      <c r="B108" s="358"/>
      <c r="C108" s="358"/>
      <c r="D108" s="359" t="s">
        <v>68</v>
      </c>
      <c r="E108" s="338">
        <f aca="true" t="shared" si="6" ref="E108:S108">SUM(E109,E120,E126,E129,E137,E145,E147)</f>
        <v>3608359</v>
      </c>
      <c r="F108" s="338">
        <f t="shared" si="6"/>
        <v>3506359</v>
      </c>
      <c r="G108" s="338">
        <f t="shared" si="6"/>
        <v>3225047</v>
      </c>
      <c r="H108" s="338">
        <f t="shared" si="6"/>
        <v>2701299</v>
      </c>
      <c r="I108" s="338">
        <f t="shared" si="6"/>
        <v>523748</v>
      </c>
      <c r="J108" s="338">
        <f t="shared" si="6"/>
        <v>136326</v>
      </c>
      <c r="K108" s="338">
        <f t="shared" si="6"/>
        <v>144986</v>
      </c>
      <c r="L108" s="338">
        <f t="shared" si="6"/>
        <v>0</v>
      </c>
      <c r="M108" s="338">
        <f t="shared" si="6"/>
        <v>0</v>
      </c>
      <c r="N108" s="338">
        <f t="shared" si="6"/>
        <v>0</v>
      </c>
      <c r="O108" s="338">
        <f t="shared" si="6"/>
        <v>102000</v>
      </c>
      <c r="P108" s="338">
        <f t="shared" si="6"/>
        <v>102000</v>
      </c>
      <c r="Q108" s="338">
        <f t="shared" si="6"/>
        <v>0</v>
      </c>
      <c r="R108" s="338">
        <f t="shared" si="6"/>
        <v>0</v>
      </c>
      <c r="S108" s="338">
        <f t="shared" si="6"/>
        <v>0</v>
      </c>
      <c r="T108" s="147"/>
      <c r="U108" s="147"/>
      <c r="V108" s="147"/>
      <c r="W108" s="147"/>
      <c r="X108" s="147"/>
      <c r="Y108" s="147"/>
    </row>
    <row r="109" spans="1:25" s="32" customFormat="1" ht="28.5" customHeight="1">
      <c r="A109" s="356"/>
      <c r="B109" s="356">
        <v>80101</v>
      </c>
      <c r="C109" s="356"/>
      <c r="D109" s="357" t="s">
        <v>113</v>
      </c>
      <c r="E109" s="337">
        <v>2113916</v>
      </c>
      <c r="F109" s="337">
        <v>2113916</v>
      </c>
      <c r="G109" s="337">
        <v>2019341</v>
      </c>
      <c r="H109" s="337">
        <v>1783772</v>
      </c>
      <c r="I109" s="337">
        <v>235569</v>
      </c>
      <c r="J109" s="337">
        <v>0</v>
      </c>
      <c r="K109" s="337">
        <v>94575</v>
      </c>
      <c r="L109" s="337">
        <v>0</v>
      </c>
      <c r="M109" s="337">
        <v>0</v>
      </c>
      <c r="N109" s="337">
        <v>0</v>
      </c>
      <c r="O109" s="337">
        <v>0</v>
      </c>
      <c r="P109" s="337">
        <v>0</v>
      </c>
      <c r="Q109" s="337">
        <v>0</v>
      </c>
      <c r="R109" s="337">
        <v>0</v>
      </c>
      <c r="S109" s="337">
        <v>0</v>
      </c>
      <c r="T109" s="147"/>
      <c r="U109" s="147"/>
      <c r="V109" s="147"/>
      <c r="W109" s="147"/>
      <c r="X109" s="147"/>
      <c r="Y109" s="147"/>
    </row>
    <row r="110" spans="1:25" s="32" customFormat="1" ht="19.5" customHeight="1" hidden="1">
      <c r="A110" s="356"/>
      <c r="B110" s="356"/>
      <c r="C110" s="356"/>
      <c r="D110" s="351"/>
      <c r="E110" s="337"/>
      <c r="F110" s="337"/>
      <c r="G110" s="337"/>
      <c r="H110" s="337"/>
      <c r="I110" s="337"/>
      <c r="J110" s="337"/>
      <c r="K110" s="337"/>
      <c r="L110" s="337"/>
      <c r="M110" s="337"/>
      <c r="N110" s="337"/>
      <c r="O110" s="337"/>
      <c r="P110" s="337"/>
      <c r="Q110" s="337"/>
      <c r="R110" s="337"/>
      <c r="S110" s="337"/>
      <c r="T110" s="147"/>
      <c r="U110" s="147"/>
      <c r="V110" s="147"/>
      <c r="W110" s="147"/>
      <c r="X110" s="147"/>
      <c r="Y110" s="147"/>
    </row>
    <row r="111" spans="1:25" s="32" customFormat="1" ht="19.5" customHeight="1" hidden="1">
      <c r="A111" s="356"/>
      <c r="B111" s="356"/>
      <c r="C111" s="356"/>
      <c r="D111" s="357"/>
      <c r="E111" s="337"/>
      <c r="F111" s="337"/>
      <c r="G111" s="337"/>
      <c r="H111" s="337"/>
      <c r="I111" s="337"/>
      <c r="J111" s="337"/>
      <c r="K111" s="337"/>
      <c r="L111" s="337"/>
      <c r="M111" s="337"/>
      <c r="N111" s="337"/>
      <c r="O111" s="337"/>
      <c r="P111" s="337"/>
      <c r="Q111" s="337"/>
      <c r="R111" s="337"/>
      <c r="S111" s="337"/>
      <c r="T111" s="147"/>
      <c r="U111" s="147"/>
      <c r="V111" s="147"/>
      <c r="W111" s="147"/>
      <c r="X111" s="147"/>
      <c r="Y111" s="147"/>
    </row>
    <row r="112" spans="1:25" s="32" customFormat="1" ht="19.5" customHeight="1" hidden="1">
      <c r="A112" s="356"/>
      <c r="B112" s="356"/>
      <c r="C112" s="356"/>
      <c r="D112" s="357"/>
      <c r="E112" s="337"/>
      <c r="F112" s="337"/>
      <c r="G112" s="337"/>
      <c r="H112" s="337"/>
      <c r="I112" s="337"/>
      <c r="J112" s="337"/>
      <c r="K112" s="337"/>
      <c r="L112" s="337"/>
      <c r="M112" s="337"/>
      <c r="N112" s="337"/>
      <c r="O112" s="337"/>
      <c r="P112" s="337"/>
      <c r="Q112" s="337"/>
      <c r="R112" s="337"/>
      <c r="S112" s="337"/>
      <c r="T112" s="147"/>
      <c r="U112" s="147"/>
      <c r="V112" s="147"/>
      <c r="W112" s="147"/>
      <c r="X112" s="147"/>
      <c r="Y112" s="147"/>
    </row>
    <row r="113" spans="1:25" s="32" customFormat="1" ht="19.5" customHeight="1" hidden="1">
      <c r="A113" s="356"/>
      <c r="B113" s="356"/>
      <c r="C113" s="356"/>
      <c r="D113" s="357"/>
      <c r="E113" s="337"/>
      <c r="F113" s="337"/>
      <c r="G113" s="337"/>
      <c r="H113" s="337"/>
      <c r="I113" s="337"/>
      <c r="J113" s="337"/>
      <c r="K113" s="337"/>
      <c r="L113" s="337"/>
      <c r="M113" s="337"/>
      <c r="N113" s="337"/>
      <c r="O113" s="337"/>
      <c r="P113" s="337"/>
      <c r="Q113" s="337"/>
      <c r="R113" s="337"/>
      <c r="S113" s="337"/>
      <c r="T113" s="147"/>
      <c r="U113" s="147"/>
      <c r="V113" s="147"/>
      <c r="W113" s="147"/>
      <c r="X113" s="147"/>
      <c r="Y113" s="147"/>
    </row>
    <row r="114" spans="1:25" s="32" customFormat="1" ht="19.5" customHeight="1" hidden="1">
      <c r="A114" s="356"/>
      <c r="B114" s="356"/>
      <c r="C114" s="356"/>
      <c r="D114" s="357"/>
      <c r="E114" s="337"/>
      <c r="F114" s="337"/>
      <c r="G114" s="337"/>
      <c r="H114" s="337"/>
      <c r="I114" s="337"/>
      <c r="J114" s="337"/>
      <c r="K114" s="337"/>
      <c r="L114" s="337"/>
      <c r="M114" s="337"/>
      <c r="N114" s="337"/>
      <c r="O114" s="337"/>
      <c r="P114" s="337"/>
      <c r="Q114" s="337"/>
      <c r="R114" s="337"/>
      <c r="S114" s="337"/>
      <c r="T114" s="147"/>
      <c r="U114" s="147"/>
      <c r="V114" s="147"/>
      <c r="W114" s="147"/>
      <c r="X114" s="147"/>
      <c r="Y114" s="147"/>
    </row>
    <row r="115" spans="1:25" s="32" customFormat="1" ht="19.5" customHeight="1" hidden="1">
      <c r="A115" s="356"/>
      <c r="B115" s="356"/>
      <c r="C115" s="356"/>
      <c r="D115" s="357"/>
      <c r="E115" s="337"/>
      <c r="F115" s="337"/>
      <c r="G115" s="337"/>
      <c r="H115" s="337"/>
      <c r="I115" s="337"/>
      <c r="J115" s="337"/>
      <c r="K115" s="337"/>
      <c r="L115" s="337"/>
      <c r="M115" s="337"/>
      <c r="N115" s="337"/>
      <c r="O115" s="337"/>
      <c r="P115" s="337"/>
      <c r="Q115" s="337"/>
      <c r="R115" s="337"/>
      <c r="S115" s="337"/>
      <c r="T115" s="147"/>
      <c r="U115" s="147"/>
      <c r="V115" s="147"/>
      <c r="W115" s="147"/>
      <c r="X115" s="147"/>
      <c r="Y115" s="147"/>
    </row>
    <row r="116" spans="1:25" s="32" customFormat="1" ht="19.5" customHeight="1" hidden="1">
      <c r="A116" s="356"/>
      <c r="B116" s="356"/>
      <c r="C116" s="356"/>
      <c r="D116" s="357"/>
      <c r="E116" s="337"/>
      <c r="F116" s="337"/>
      <c r="G116" s="337"/>
      <c r="H116" s="337"/>
      <c r="I116" s="337"/>
      <c r="J116" s="337"/>
      <c r="K116" s="337"/>
      <c r="L116" s="337"/>
      <c r="M116" s="337"/>
      <c r="N116" s="337"/>
      <c r="O116" s="337"/>
      <c r="P116" s="337"/>
      <c r="Q116" s="337"/>
      <c r="R116" s="337"/>
      <c r="S116" s="337"/>
      <c r="T116" s="147"/>
      <c r="U116" s="147"/>
      <c r="V116" s="147"/>
      <c r="W116" s="147"/>
      <c r="X116" s="147"/>
      <c r="Y116" s="147"/>
    </row>
    <row r="117" spans="1:25" s="32" customFormat="1" ht="19.5" customHeight="1" hidden="1">
      <c r="A117" s="356"/>
      <c r="B117" s="356"/>
      <c r="C117" s="356"/>
      <c r="D117" s="357"/>
      <c r="E117" s="337"/>
      <c r="F117" s="337"/>
      <c r="G117" s="337"/>
      <c r="H117" s="337"/>
      <c r="I117" s="337"/>
      <c r="J117" s="337"/>
      <c r="K117" s="337"/>
      <c r="L117" s="337"/>
      <c r="M117" s="337"/>
      <c r="N117" s="337"/>
      <c r="O117" s="337"/>
      <c r="P117" s="337"/>
      <c r="Q117" s="337"/>
      <c r="R117" s="337"/>
      <c r="S117" s="337"/>
      <c r="T117" s="147"/>
      <c r="U117" s="147"/>
      <c r="V117" s="147"/>
      <c r="W117" s="147"/>
      <c r="X117" s="147"/>
      <c r="Y117" s="147"/>
    </row>
    <row r="118" spans="1:25" s="32" customFormat="1" ht="19.5" customHeight="1" hidden="1">
      <c r="A118" s="356"/>
      <c r="B118" s="356"/>
      <c r="C118" s="356"/>
      <c r="D118" s="357"/>
      <c r="E118" s="337"/>
      <c r="F118" s="337"/>
      <c r="G118" s="337"/>
      <c r="H118" s="337"/>
      <c r="I118" s="337"/>
      <c r="J118" s="337"/>
      <c r="K118" s="337"/>
      <c r="L118" s="337"/>
      <c r="M118" s="337"/>
      <c r="N118" s="337"/>
      <c r="O118" s="337"/>
      <c r="P118" s="337"/>
      <c r="Q118" s="337"/>
      <c r="R118" s="337"/>
      <c r="S118" s="337"/>
      <c r="T118" s="147"/>
      <c r="U118" s="147"/>
      <c r="V118" s="147"/>
      <c r="W118" s="147"/>
      <c r="X118" s="147"/>
      <c r="Y118" s="147"/>
    </row>
    <row r="119" spans="1:25" s="32" customFormat="1" ht="19.5" customHeight="1" hidden="1">
      <c r="A119" s="356"/>
      <c r="B119" s="356"/>
      <c r="C119" s="356"/>
      <c r="D119" s="357"/>
      <c r="E119" s="337"/>
      <c r="F119" s="337"/>
      <c r="G119" s="337"/>
      <c r="H119" s="337"/>
      <c r="I119" s="337"/>
      <c r="J119" s="337"/>
      <c r="K119" s="337"/>
      <c r="L119" s="337"/>
      <c r="M119" s="337"/>
      <c r="N119" s="337"/>
      <c r="O119" s="337"/>
      <c r="P119" s="337"/>
      <c r="Q119" s="337"/>
      <c r="R119" s="337"/>
      <c r="S119" s="337"/>
      <c r="T119" s="147"/>
      <c r="U119" s="147"/>
      <c r="V119" s="147"/>
      <c r="W119" s="147"/>
      <c r="X119" s="147"/>
      <c r="Y119" s="147"/>
    </row>
    <row r="120" spans="1:25" s="32" customFormat="1" ht="33" customHeight="1">
      <c r="A120" s="356"/>
      <c r="B120" s="356">
        <v>80103</v>
      </c>
      <c r="C120" s="356"/>
      <c r="D120" s="357" t="s">
        <v>114</v>
      </c>
      <c r="E120" s="337">
        <v>198089</v>
      </c>
      <c r="F120" s="337">
        <v>198089</v>
      </c>
      <c r="G120" s="337">
        <v>185830</v>
      </c>
      <c r="H120" s="337">
        <v>172891</v>
      </c>
      <c r="I120" s="337">
        <v>12939</v>
      </c>
      <c r="J120" s="337">
        <v>0</v>
      </c>
      <c r="K120" s="337">
        <v>12259</v>
      </c>
      <c r="L120" s="337">
        <v>0</v>
      </c>
      <c r="M120" s="337">
        <v>0</v>
      </c>
      <c r="N120" s="337">
        <v>0</v>
      </c>
      <c r="O120" s="337">
        <v>0</v>
      </c>
      <c r="P120" s="337">
        <v>0</v>
      </c>
      <c r="Q120" s="337">
        <v>0</v>
      </c>
      <c r="R120" s="337">
        <v>0</v>
      </c>
      <c r="S120" s="337">
        <v>0</v>
      </c>
      <c r="T120" s="147"/>
      <c r="U120" s="147"/>
      <c r="V120" s="147"/>
      <c r="W120" s="147"/>
      <c r="X120" s="147"/>
      <c r="Y120" s="147"/>
    </row>
    <row r="121" spans="1:25" s="32" customFormat="1" ht="19.5" customHeight="1" hidden="1">
      <c r="A121" s="356"/>
      <c r="B121" s="356"/>
      <c r="C121" s="356"/>
      <c r="D121" s="351"/>
      <c r="E121" s="337"/>
      <c r="F121" s="337"/>
      <c r="G121" s="337"/>
      <c r="H121" s="337"/>
      <c r="I121" s="337"/>
      <c r="J121" s="337"/>
      <c r="K121" s="337"/>
      <c r="L121" s="337"/>
      <c r="M121" s="337"/>
      <c r="N121" s="337"/>
      <c r="O121" s="337"/>
      <c r="P121" s="337"/>
      <c r="Q121" s="337"/>
      <c r="R121" s="337"/>
      <c r="S121" s="337"/>
      <c r="T121" s="147"/>
      <c r="U121" s="147"/>
      <c r="V121" s="147"/>
      <c r="W121" s="147"/>
      <c r="X121" s="147"/>
      <c r="Y121" s="147"/>
    </row>
    <row r="122" spans="1:25" s="32" customFormat="1" ht="19.5" customHeight="1" hidden="1">
      <c r="A122" s="356"/>
      <c r="B122" s="356"/>
      <c r="C122" s="356"/>
      <c r="D122" s="357"/>
      <c r="E122" s="337"/>
      <c r="F122" s="337"/>
      <c r="G122" s="337"/>
      <c r="H122" s="337"/>
      <c r="I122" s="337"/>
      <c r="J122" s="337"/>
      <c r="K122" s="337"/>
      <c r="L122" s="337"/>
      <c r="M122" s="337"/>
      <c r="N122" s="337"/>
      <c r="O122" s="337"/>
      <c r="P122" s="337"/>
      <c r="Q122" s="337"/>
      <c r="R122" s="337"/>
      <c r="S122" s="337"/>
      <c r="T122" s="147"/>
      <c r="U122" s="147"/>
      <c r="V122" s="147"/>
      <c r="W122" s="147"/>
      <c r="X122" s="147"/>
      <c r="Y122" s="147"/>
    </row>
    <row r="123" spans="1:25" s="32" customFormat="1" ht="19.5" customHeight="1" hidden="1">
      <c r="A123" s="356"/>
      <c r="B123" s="356"/>
      <c r="C123" s="356"/>
      <c r="D123" s="357"/>
      <c r="E123" s="337"/>
      <c r="F123" s="337"/>
      <c r="G123" s="337"/>
      <c r="H123" s="337"/>
      <c r="I123" s="337"/>
      <c r="J123" s="337"/>
      <c r="K123" s="337"/>
      <c r="L123" s="337"/>
      <c r="M123" s="337"/>
      <c r="N123" s="337"/>
      <c r="O123" s="337"/>
      <c r="P123" s="337"/>
      <c r="Q123" s="337"/>
      <c r="R123" s="337"/>
      <c r="S123" s="337"/>
      <c r="T123" s="147"/>
      <c r="U123" s="147"/>
      <c r="V123" s="147"/>
      <c r="W123" s="147"/>
      <c r="X123" s="147"/>
      <c r="Y123" s="147"/>
    </row>
    <row r="124" spans="1:25" s="32" customFormat="1" ht="19.5" customHeight="1" hidden="1">
      <c r="A124" s="356"/>
      <c r="B124" s="356"/>
      <c r="C124" s="356"/>
      <c r="D124" s="357"/>
      <c r="E124" s="337"/>
      <c r="F124" s="337"/>
      <c r="G124" s="337"/>
      <c r="H124" s="337"/>
      <c r="I124" s="337"/>
      <c r="J124" s="337"/>
      <c r="K124" s="337"/>
      <c r="L124" s="337"/>
      <c r="M124" s="337"/>
      <c r="N124" s="337"/>
      <c r="O124" s="337"/>
      <c r="P124" s="337"/>
      <c r="Q124" s="337"/>
      <c r="R124" s="337"/>
      <c r="S124" s="337"/>
      <c r="T124" s="147"/>
      <c r="U124" s="147"/>
      <c r="V124" s="147"/>
      <c r="W124" s="147"/>
      <c r="X124" s="147"/>
      <c r="Y124" s="147"/>
    </row>
    <row r="125" spans="1:25" s="32" customFormat="1" ht="19.5" customHeight="1" hidden="1">
      <c r="A125" s="356"/>
      <c r="B125" s="356"/>
      <c r="C125" s="356"/>
      <c r="D125" s="357"/>
      <c r="E125" s="337"/>
      <c r="F125" s="337"/>
      <c r="G125" s="337"/>
      <c r="H125" s="337"/>
      <c r="I125" s="337"/>
      <c r="J125" s="337"/>
      <c r="K125" s="337"/>
      <c r="L125" s="337"/>
      <c r="M125" s="337"/>
      <c r="N125" s="337"/>
      <c r="O125" s="337"/>
      <c r="P125" s="337"/>
      <c r="Q125" s="337"/>
      <c r="R125" s="337"/>
      <c r="S125" s="337"/>
      <c r="T125" s="147"/>
      <c r="U125" s="147"/>
      <c r="V125" s="147"/>
      <c r="W125" s="147"/>
      <c r="X125" s="147"/>
      <c r="Y125" s="147"/>
    </row>
    <row r="126" spans="1:25" s="32" customFormat="1" ht="28.5" customHeight="1">
      <c r="A126" s="356"/>
      <c r="B126" s="356">
        <v>80104</v>
      </c>
      <c r="C126" s="356"/>
      <c r="D126" s="357" t="s">
        <v>146</v>
      </c>
      <c r="E126" s="337">
        <v>79050</v>
      </c>
      <c r="F126" s="337">
        <v>79050</v>
      </c>
      <c r="G126" s="337">
        <v>54050</v>
      </c>
      <c r="H126" s="337">
        <v>51032</v>
      </c>
      <c r="I126" s="337">
        <v>3018</v>
      </c>
      <c r="J126" s="337">
        <v>25000</v>
      </c>
      <c r="K126" s="337">
        <v>0</v>
      </c>
      <c r="L126" s="337">
        <v>0</v>
      </c>
      <c r="M126" s="337">
        <v>0</v>
      </c>
      <c r="N126" s="337">
        <v>0</v>
      </c>
      <c r="O126" s="337">
        <v>0</v>
      </c>
      <c r="P126" s="337">
        <v>0</v>
      </c>
      <c r="Q126" s="337">
        <v>0</v>
      </c>
      <c r="R126" s="337">
        <v>0</v>
      </c>
      <c r="S126" s="337">
        <v>0</v>
      </c>
      <c r="T126" s="147"/>
      <c r="U126" s="147"/>
      <c r="V126" s="147"/>
      <c r="W126" s="147"/>
      <c r="X126" s="147"/>
      <c r="Y126" s="147"/>
    </row>
    <row r="127" spans="1:25" s="32" customFormat="1" ht="60" customHeight="1" hidden="1">
      <c r="A127" s="356"/>
      <c r="B127" s="356"/>
      <c r="C127" s="356"/>
      <c r="D127" s="357"/>
      <c r="E127" s="337"/>
      <c r="F127" s="337"/>
      <c r="G127" s="337"/>
      <c r="H127" s="337"/>
      <c r="I127" s="337"/>
      <c r="J127" s="337"/>
      <c r="K127" s="337"/>
      <c r="L127" s="337"/>
      <c r="M127" s="337"/>
      <c r="N127" s="337"/>
      <c r="O127" s="337"/>
      <c r="P127" s="337"/>
      <c r="Q127" s="337"/>
      <c r="R127" s="337"/>
      <c r="S127" s="337"/>
      <c r="T127" s="147"/>
      <c r="U127" s="147"/>
      <c r="V127" s="147"/>
      <c r="W127" s="147"/>
      <c r="X127" s="147"/>
      <c r="Y127" s="147"/>
    </row>
    <row r="128" spans="1:25" s="32" customFormat="1" ht="18.75" customHeight="1" hidden="1">
      <c r="A128" s="356"/>
      <c r="B128" s="356"/>
      <c r="C128" s="356"/>
      <c r="D128" s="357"/>
      <c r="E128" s="337"/>
      <c r="F128" s="337"/>
      <c r="G128" s="337"/>
      <c r="H128" s="337"/>
      <c r="I128" s="337"/>
      <c r="J128" s="337"/>
      <c r="K128" s="337"/>
      <c r="L128" s="337"/>
      <c r="M128" s="337"/>
      <c r="N128" s="337"/>
      <c r="O128" s="337"/>
      <c r="P128" s="337"/>
      <c r="Q128" s="337"/>
      <c r="R128" s="337"/>
      <c r="S128" s="337"/>
      <c r="T128" s="147"/>
      <c r="U128" s="147"/>
      <c r="V128" s="147"/>
      <c r="W128" s="147"/>
      <c r="X128" s="147"/>
      <c r="Y128" s="147"/>
    </row>
    <row r="129" spans="1:25" s="32" customFormat="1" ht="27.75" customHeight="1">
      <c r="A129" s="349"/>
      <c r="B129" s="349">
        <v>80110</v>
      </c>
      <c r="C129" s="349"/>
      <c r="D129" s="351" t="s">
        <v>115</v>
      </c>
      <c r="E129" s="334">
        <v>957371</v>
      </c>
      <c r="F129" s="334">
        <v>855371</v>
      </c>
      <c r="G129" s="334">
        <v>822883</v>
      </c>
      <c r="H129" s="334">
        <v>684238</v>
      </c>
      <c r="I129" s="334">
        <v>138645</v>
      </c>
      <c r="J129" s="334">
        <v>0</v>
      </c>
      <c r="K129" s="334">
        <v>32488</v>
      </c>
      <c r="L129" s="334">
        <v>0</v>
      </c>
      <c r="M129" s="334">
        <v>0</v>
      </c>
      <c r="N129" s="334">
        <v>0</v>
      </c>
      <c r="O129" s="334">
        <v>102000</v>
      </c>
      <c r="P129" s="334">
        <v>102000</v>
      </c>
      <c r="Q129" s="334">
        <v>0</v>
      </c>
      <c r="R129" s="334">
        <v>0</v>
      </c>
      <c r="S129" s="334">
        <v>0</v>
      </c>
      <c r="T129" s="147"/>
      <c r="U129" s="147"/>
      <c r="V129" s="147"/>
      <c r="W129" s="147"/>
      <c r="X129" s="147"/>
      <c r="Y129" s="147"/>
    </row>
    <row r="130" spans="1:25" s="32" customFormat="1" ht="19.5" customHeight="1" hidden="1">
      <c r="A130" s="349"/>
      <c r="B130" s="349"/>
      <c r="C130" s="349"/>
      <c r="D130" s="351"/>
      <c r="E130" s="334"/>
      <c r="F130" s="334"/>
      <c r="G130" s="334"/>
      <c r="H130" s="334"/>
      <c r="I130" s="334"/>
      <c r="J130" s="334"/>
      <c r="K130" s="334"/>
      <c r="L130" s="334"/>
      <c r="M130" s="334"/>
      <c r="N130" s="334"/>
      <c r="O130" s="334"/>
      <c r="P130" s="334"/>
      <c r="Q130" s="334"/>
      <c r="R130" s="334"/>
      <c r="S130" s="334"/>
      <c r="T130" s="147"/>
      <c r="U130" s="147"/>
      <c r="V130" s="147"/>
      <c r="W130" s="147"/>
      <c r="X130" s="147"/>
      <c r="Y130" s="147"/>
    </row>
    <row r="131" spans="1:25" s="32" customFormat="1" ht="19.5" customHeight="1" hidden="1">
      <c r="A131" s="349"/>
      <c r="B131" s="349"/>
      <c r="C131" s="349"/>
      <c r="D131" s="351"/>
      <c r="E131" s="334"/>
      <c r="F131" s="334"/>
      <c r="G131" s="334"/>
      <c r="H131" s="334"/>
      <c r="I131" s="334"/>
      <c r="J131" s="334"/>
      <c r="K131" s="334"/>
      <c r="L131" s="334"/>
      <c r="M131" s="334"/>
      <c r="N131" s="334"/>
      <c r="O131" s="334"/>
      <c r="P131" s="334"/>
      <c r="Q131" s="334"/>
      <c r="R131" s="334"/>
      <c r="S131" s="334"/>
      <c r="T131" s="147"/>
      <c r="U131" s="147"/>
      <c r="V131" s="147"/>
      <c r="W131" s="147"/>
      <c r="X131" s="147"/>
      <c r="Y131" s="147"/>
    </row>
    <row r="132" spans="1:25" s="32" customFormat="1" ht="19.5" customHeight="1" hidden="1">
      <c r="A132" s="356"/>
      <c r="B132" s="356"/>
      <c r="C132" s="356"/>
      <c r="D132" s="357"/>
      <c r="E132" s="337"/>
      <c r="F132" s="337"/>
      <c r="G132" s="337"/>
      <c r="H132" s="337"/>
      <c r="I132" s="337"/>
      <c r="J132" s="337"/>
      <c r="K132" s="337"/>
      <c r="L132" s="337"/>
      <c r="M132" s="337"/>
      <c r="N132" s="337"/>
      <c r="O132" s="337"/>
      <c r="P132" s="337"/>
      <c r="Q132" s="337"/>
      <c r="R132" s="337"/>
      <c r="S132" s="337"/>
      <c r="T132" s="147"/>
      <c r="U132" s="147"/>
      <c r="V132" s="147"/>
      <c r="W132" s="147"/>
      <c r="X132" s="147"/>
      <c r="Y132" s="147"/>
    </row>
    <row r="133" spans="1:25" s="32" customFormat="1" ht="19.5" customHeight="1" hidden="1">
      <c r="A133" s="356"/>
      <c r="B133" s="356"/>
      <c r="C133" s="356"/>
      <c r="D133" s="357"/>
      <c r="E133" s="337"/>
      <c r="F133" s="337"/>
      <c r="G133" s="337"/>
      <c r="H133" s="337"/>
      <c r="I133" s="337"/>
      <c r="J133" s="337"/>
      <c r="K133" s="337"/>
      <c r="L133" s="337"/>
      <c r="M133" s="337"/>
      <c r="N133" s="337"/>
      <c r="O133" s="337"/>
      <c r="P133" s="337"/>
      <c r="Q133" s="337"/>
      <c r="R133" s="337"/>
      <c r="S133" s="337"/>
      <c r="T133" s="147"/>
      <c r="U133" s="147"/>
      <c r="V133" s="147"/>
      <c r="W133" s="147"/>
      <c r="X133" s="147"/>
      <c r="Y133" s="147"/>
    </row>
    <row r="134" spans="1:25" s="32" customFormat="1" ht="19.5" customHeight="1" hidden="1">
      <c r="A134" s="356"/>
      <c r="B134" s="356"/>
      <c r="C134" s="356"/>
      <c r="D134" s="357"/>
      <c r="E134" s="337"/>
      <c r="F134" s="337"/>
      <c r="G134" s="337"/>
      <c r="H134" s="337"/>
      <c r="I134" s="337"/>
      <c r="J134" s="337"/>
      <c r="K134" s="337"/>
      <c r="L134" s="337"/>
      <c r="M134" s="337"/>
      <c r="N134" s="337"/>
      <c r="O134" s="337"/>
      <c r="P134" s="337"/>
      <c r="Q134" s="337"/>
      <c r="R134" s="337"/>
      <c r="S134" s="337"/>
      <c r="T134" s="147"/>
      <c r="U134" s="147"/>
      <c r="V134" s="147"/>
      <c r="W134" s="147"/>
      <c r="X134" s="147"/>
      <c r="Y134" s="147"/>
    </row>
    <row r="135" spans="1:25" s="32" customFormat="1" ht="19.5" customHeight="1" hidden="1">
      <c r="A135" s="356"/>
      <c r="B135" s="356"/>
      <c r="C135" s="356"/>
      <c r="D135" s="357"/>
      <c r="E135" s="337"/>
      <c r="F135" s="337"/>
      <c r="G135" s="337"/>
      <c r="H135" s="337"/>
      <c r="I135" s="337"/>
      <c r="J135" s="337"/>
      <c r="K135" s="337"/>
      <c r="L135" s="337"/>
      <c r="M135" s="337"/>
      <c r="N135" s="337"/>
      <c r="O135" s="337"/>
      <c r="P135" s="337"/>
      <c r="Q135" s="337"/>
      <c r="R135" s="337"/>
      <c r="S135" s="337"/>
      <c r="T135" s="147"/>
      <c r="U135" s="147"/>
      <c r="V135" s="147"/>
      <c r="W135" s="147"/>
      <c r="X135" s="147"/>
      <c r="Y135" s="147"/>
    </row>
    <row r="136" spans="1:25" s="32" customFormat="1" ht="19.5" customHeight="1" hidden="1">
      <c r="A136" s="356"/>
      <c r="B136" s="356"/>
      <c r="C136" s="356"/>
      <c r="D136" s="357"/>
      <c r="E136" s="337"/>
      <c r="F136" s="337"/>
      <c r="G136" s="337"/>
      <c r="H136" s="337"/>
      <c r="I136" s="337"/>
      <c r="J136" s="337"/>
      <c r="K136" s="337"/>
      <c r="L136" s="337"/>
      <c r="M136" s="337"/>
      <c r="N136" s="337"/>
      <c r="O136" s="337"/>
      <c r="P136" s="337"/>
      <c r="Q136" s="337"/>
      <c r="R136" s="337"/>
      <c r="S136" s="337"/>
      <c r="T136" s="147"/>
      <c r="U136" s="147"/>
      <c r="V136" s="147"/>
      <c r="W136" s="147"/>
      <c r="X136" s="147"/>
      <c r="Y136" s="147"/>
    </row>
    <row r="137" spans="1:25" s="32" customFormat="1" ht="27" customHeight="1">
      <c r="A137" s="349"/>
      <c r="B137" s="349">
        <v>80113</v>
      </c>
      <c r="C137" s="349"/>
      <c r="D137" s="351" t="s">
        <v>116</v>
      </c>
      <c r="E137" s="334">
        <v>156136</v>
      </c>
      <c r="F137" s="334">
        <v>156136</v>
      </c>
      <c r="G137" s="334">
        <v>46806</v>
      </c>
      <c r="H137" s="334">
        <v>9366</v>
      </c>
      <c r="I137" s="334">
        <v>37440</v>
      </c>
      <c r="J137" s="334">
        <v>109330</v>
      </c>
      <c r="K137" s="334">
        <v>0</v>
      </c>
      <c r="L137" s="334">
        <v>0</v>
      </c>
      <c r="M137" s="334">
        <v>0</v>
      </c>
      <c r="N137" s="334">
        <v>0</v>
      </c>
      <c r="O137" s="334">
        <v>0</v>
      </c>
      <c r="P137" s="334">
        <v>0</v>
      </c>
      <c r="Q137" s="334">
        <v>0</v>
      </c>
      <c r="R137" s="334">
        <v>0</v>
      </c>
      <c r="S137" s="334">
        <v>0</v>
      </c>
      <c r="T137" s="147"/>
      <c r="U137" s="147"/>
      <c r="V137" s="147"/>
      <c r="W137" s="147"/>
      <c r="X137" s="147"/>
      <c r="Y137" s="147"/>
    </row>
    <row r="138" spans="1:25" s="32" customFormat="1" ht="60" customHeight="1" hidden="1">
      <c r="A138" s="356"/>
      <c r="B138" s="356"/>
      <c r="C138" s="356"/>
      <c r="D138" s="351"/>
      <c r="E138" s="337"/>
      <c r="F138" s="337"/>
      <c r="G138" s="337"/>
      <c r="H138" s="337"/>
      <c r="I138" s="337"/>
      <c r="J138" s="337"/>
      <c r="K138" s="337"/>
      <c r="L138" s="337"/>
      <c r="M138" s="337"/>
      <c r="N138" s="337"/>
      <c r="O138" s="337"/>
      <c r="P138" s="337"/>
      <c r="Q138" s="337"/>
      <c r="R138" s="337"/>
      <c r="S138" s="337"/>
      <c r="T138" s="147"/>
      <c r="U138" s="147"/>
      <c r="V138" s="147"/>
      <c r="W138" s="147"/>
      <c r="X138" s="147"/>
      <c r="Y138" s="147"/>
    </row>
    <row r="139" spans="1:25" s="32" customFormat="1" ht="19.5" customHeight="1" hidden="1">
      <c r="A139" s="356"/>
      <c r="B139" s="356"/>
      <c r="C139" s="356"/>
      <c r="D139" s="351"/>
      <c r="E139" s="337"/>
      <c r="F139" s="337"/>
      <c r="G139" s="337"/>
      <c r="H139" s="337"/>
      <c r="I139" s="337"/>
      <c r="J139" s="337"/>
      <c r="K139" s="337"/>
      <c r="L139" s="337"/>
      <c r="M139" s="337"/>
      <c r="N139" s="337"/>
      <c r="O139" s="337"/>
      <c r="P139" s="337"/>
      <c r="Q139" s="337"/>
      <c r="R139" s="337"/>
      <c r="S139" s="337"/>
      <c r="T139" s="147"/>
      <c r="U139" s="147"/>
      <c r="V139" s="147"/>
      <c r="W139" s="147"/>
      <c r="X139" s="147"/>
      <c r="Y139" s="147"/>
    </row>
    <row r="140" spans="1:25" s="32" customFormat="1" ht="19.5" customHeight="1" hidden="1">
      <c r="A140" s="349"/>
      <c r="B140" s="349"/>
      <c r="C140" s="349"/>
      <c r="D140" s="351"/>
      <c r="E140" s="334"/>
      <c r="F140" s="334"/>
      <c r="G140" s="334"/>
      <c r="H140" s="334"/>
      <c r="I140" s="334"/>
      <c r="J140" s="334"/>
      <c r="K140" s="334"/>
      <c r="L140" s="334"/>
      <c r="M140" s="334"/>
      <c r="N140" s="334"/>
      <c r="O140" s="334"/>
      <c r="P140" s="334"/>
      <c r="Q140" s="334"/>
      <c r="R140" s="334"/>
      <c r="S140" s="334"/>
      <c r="T140" s="147"/>
      <c r="U140" s="147"/>
      <c r="V140" s="147"/>
      <c r="W140" s="147"/>
      <c r="X140" s="147"/>
      <c r="Y140" s="147"/>
    </row>
    <row r="141" spans="1:25" s="32" customFormat="1" ht="19.5" customHeight="1" hidden="1">
      <c r="A141" s="356"/>
      <c r="B141" s="356"/>
      <c r="C141" s="356"/>
      <c r="D141" s="357"/>
      <c r="E141" s="337"/>
      <c r="F141" s="337"/>
      <c r="G141" s="337"/>
      <c r="H141" s="337"/>
      <c r="I141" s="337"/>
      <c r="J141" s="337"/>
      <c r="K141" s="337"/>
      <c r="L141" s="337"/>
      <c r="M141" s="337"/>
      <c r="N141" s="337"/>
      <c r="O141" s="337"/>
      <c r="P141" s="337"/>
      <c r="Q141" s="337"/>
      <c r="R141" s="337"/>
      <c r="S141" s="337"/>
      <c r="T141" s="147"/>
      <c r="U141" s="147"/>
      <c r="V141" s="147"/>
      <c r="W141" s="147"/>
      <c r="X141" s="147"/>
      <c r="Y141" s="147"/>
    </row>
    <row r="142" spans="1:25" s="32" customFormat="1" ht="19.5" customHeight="1" hidden="1">
      <c r="A142" s="356"/>
      <c r="B142" s="356"/>
      <c r="C142" s="356"/>
      <c r="D142" s="357"/>
      <c r="E142" s="337"/>
      <c r="F142" s="337"/>
      <c r="G142" s="337"/>
      <c r="H142" s="337"/>
      <c r="I142" s="337"/>
      <c r="J142" s="337"/>
      <c r="K142" s="337"/>
      <c r="L142" s="337"/>
      <c r="M142" s="337"/>
      <c r="N142" s="337"/>
      <c r="O142" s="337"/>
      <c r="P142" s="337"/>
      <c r="Q142" s="337"/>
      <c r="R142" s="337"/>
      <c r="S142" s="337"/>
      <c r="T142" s="147"/>
      <c r="U142" s="147"/>
      <c r="V142" s="147"/>
      <c r="W142" s="147"/>
      <c r="X142" s="147"/>
      <c r="Y142" s="147"/>
    </row>
    <row r="143" spans="1:25" s="32" customFormat="1" ht="19.5" customHeight="1" hidden="1">
      <c r="A143" s="356"/>
      <c r="B143" s="356"/>
      <c r="C143" s="356"/>
      <c r="D143" s="357"/>
      <c r="E143" s="337"/>
      <c r="F143" s="337"/>
      <c r="G143" s="337"/>
      <c r="H143" s="337"/>
      <c r="I143" s="337"/>
      <c r="J143" s="337"/>
      <c r="K143" s="337"/>
      <c r="L143" s="337"/>
      <c r="M143" s="337"/>
      <c r="N143" s="337"/>
      <c r="O143" s="337"/>
      <c r="P143" s="337"/>
      <c r="Q143" s="337"/>
      <c r="R143" s="337"/>
      <c r="S143" s="337"/>
      <c r="T143" s="147"/>
      <c r="U143" s="147"/>
      <c r="V143" s="147"/>
      <c r="W143" s="147"/>
      <c r="X143" s="147"/>
      <c r="Y143" s="147"/>
    </row>
    <row r="144" spans="1:25" s="32" customFormat="1" ht="19.5" customHeight="1" hidden="1">
      <c r="A144" s="356"/>
      <c r="B144" s="356"/>
      <c r="C144" s="356"/>
      <c r="D144" s="357"/>
      <c r="E144" s="337"/>
      <c r="F144" s="337"/>
      <c r="G144" s="337"/>
      <c r="H144" s="337"/>
      <c r="I144" s="337"/>
      <c r="J144" s="337"/>
      <c r="K144" s="337"/>
      <c r="L144" s="337"/>
      <c r="M144" s="337"/>
      <c r="N144" s="337"/>
      <c r="O144" s="337"/>
      <c r="P144" s="337"/>
      <c r="Q144" s="337"/>
      <c r="R144" s="337"/>
      <c r="S144" s="337"/>
      <c r="T144" s="147"/>
      <c r="U144" s="147"/>
      <c r="V144" s="147"/>
      <c r="W144" s="147"/>
      <c r="X144" s="147"/>
      <c r="Y144" s="147"/>
    </row>
    <row r="145" spans="1:25" s="32" customFormat="1" ht="30.75" customHeight="1">
      <c r="A145" s="349"/>
      <c r="B145" s="349">
        <v>80146</v>
      </c>
      <c r="C145" s="356"/>
      <c r="D145" s="351" t="s">
        <v>117</v>
      </c>
      <c r="E145" s="334">
        <v>18881</v>
      </c>
      <c r="F145" s="334">
        <v>18881</v>
      </c>
      <c r="G145" s="334">
        <v>18881</v>
      </c>
      <c r="H145" s="334">
        <v>0</v>
      </c>
      <c r="I145" s="334">
        <v>18881</v>
      </c>
      <c r="J145" s="334">
        <v>0</v>
      </c>
      <c r="K145" s="334">
        <v>0</v>
      </c>
      <c r="L145" s="334">
        <v>0</v>
      </c>
      <c r="M145" s="340">
        <v>0</v>
      </c>
      <c r="N145" s="340">
        <v>0</v>
      </c>
      <c r="O145" s="340">
        <v>0</v>
      </c>
      <c r="P145" s="340">
        <v>0</v>
      </c>
      <c r="Q145" s="340">
        <v>0</v>
      </c>
      <c r="R145" s="340">
        <v>0</v>
      </c>
      <c r="S145" s="334">
        <v>0</v>
      </c>
      <c r="T145" s="147"/>
      <c r="U145" s="147"/>
      <c r="V145" s="147"/>
      <c r="W145" s="147"/>
      <c r="X145" s="147"/>
      <c r="Y145" s="147"/>
    </row>
    <row r="146" spans="1:25" s="32" customFormat="1" ht="19.5" customHeight="1" hidden="1">
      <c r="A146" s="356"/>
      <c r="B146" s="362"/>
      <c r="C146" s="356"/>
      <c r="D146" s="357"/>
      <c r="E146" s="337"/>
      <c r="F146" s="337"/>
      <c r="G146" s="337"/>
      <c r="H146" s="337"/>
      <c r="I146" s="337"/>
      <c r="J146" s="337"/>
      <c r="K146" s="337"/>
      <c r="L146" s="337"/>
      <c r="M146" s="337"/>
      <c r="N146" s="337"/>
      <c r="O146" s="337"/>
      <c r="P146" s="337"/>
      <c r="Q146" s="337"/>
      <c r="R146" s="337"/>
      <c r="S146" s="337"/>
      <c r="T146" s="147"/>
      <c r="U146" s="147"/>
      <c r="V146" s="147"/>
      <c r="W146" s="147"/>
      <c r="X146" s="147"/>
      <c r="Y146" s="147"/>
    </row>
    <row r="147" spans="1:25" s="32" customFormat="1" ht="28.5" customHeight="1">
      <c r="A147" s="356"/>
      <c r="B147" s="349">
        <v>80195</v>
      </c>
      <c r="C147" s="356"/>
      <c r="D147" s="357" t="s">
        <v>102</v>
      </c>
      <c r="E147" s="337">
        <v>84916</v>
      </c>
      <c r="F147" s="337">
        <v>84916</v>
      </c>
      <c r="G147" s="337">
        <v>77256</v>
      </c>
      <c r="H147" s="337">
        <v>0</v>
      </c>
      <c r="I147" s="337">
        <v>77256</v>
      </c>
      <c r="J147" s="337">
        <v>1996</v>
      </c>
      <c r="K147" s="337">
        <v>5664</v>
      </c>
      <c r="L147" s="337">
        <v>0</v>
      </c>
      <c r="M147" s="337"/>
      <c r="N147" s="337"/>
      <c r="O147" s="337"/>
      <c r="P147" s="337"/>
      <c r="Q147" s="337"/>
      <c r="R147" s="337">
        <v>0</v>
      </c>
      <c r="S147" s="337">
        <v>0</v>
      </c>
      <c r="T147" s="147"/>
      <c r="U147" s="147"/>
      <c r="V147" s="147"/>
      <c r="W147" s="147"/>
      <c r="X147" s="147"/>
      <c r="Y147" s="147"/>
    </row>
    <row r="148" spans="1:25" s="32" customFormat="1" ht="64.5" customHeight="1" hidden="1">
      <c r="A148" s="356"/>
      <c r="B148" s="356"/>
      <c r="C148" s="356"/>
      <c r="D148" s="357"/>
      <c r="E148" s="337"/>
      <c r="F148" s="337"/>
      <c r="G148" s="337"/>
      <c r="H148" s="337"/>
      <c r="I148" s="337"/>
      <c r="J148" s="337"/>
      <c r="K148" s="337"/>
      <c r="L148" s="337"/>
      <c r="M148" s="337"/>
      <c r="N148" s="337"/>
      <c r="O148" s="337"/>
      <c r="P148" s="337"/>
      <c r="Q148" s="337"/>
      <c r="R148" s="337"/>
      <c r="S148" s="337"/>
      <c r="T148" s="147"/>
      <c r="U148" s="147"/>
      <c r="V148" s="147"/>
      <c r="W148" s="147"/>
      <c r="X148" s="147"/>
      <c r="Y148" s="147"/>
    </row>
    <row r="149" spans="1:25" s="32" customFormat="1" ht="19.5" customHeight="1" hidden="1">
      <c r="A149" s="356"/>
      <c r="B149" s="356"/>
      <c r="C149" s="356"/>
      <c r="D149" s="357"/>
      <c r="E149" s="337"/>
      <c r="F149" s="337"/>
      <c r="G149" s="337"/>
      <c r="H149" s="337"/>
      <c r="I149" s="337"/>
      <c r="J149" s="337"/>
      <c r="K149" s="337"/>
      <c r="L149" s="337"/>
      <c r="M149" s="337"/>
      <c r="N149" s="337"/>
      <c r="O149" s="337"/>
      <c r="P149" s="337"/>
      <c r="Q149" s="337"/>
      <c r="R149" s="337"/>
      <c r="S149" s="337"/>
      <c r="T149" s="147"/>
      <c r="U149" s="147"/>
      <c r="V149" s="147"/>
      <c r="W149" s="147"/>
      <c r="X149" s="147"/>
      <c r="Y149" s="147"/>
    </row>
    <row r="150" spans="1:19" ht="15.75" hidden="1">
      <c r="A150" s="193"/>
      <c r="B150" s="193"/>
      <c r="C150" s="193"/>
      <c r="D150" s="363"/>
      <c r="E150" s="194"/>
      <c r="F150" s="194"/>
      <c r="G150" s="194"/>
      <c r="H150" s="194"/>
      <c r="I150" s="194"/>
      <c r="J150" s="194"/>
      <c r="K150" s="194"/>
      <c r="L150" s="194"/>
      <c r="M150" s="194"/>
      <c r="N150" s="194"/>
      <c r="O150" s="194"/>
      <c r="P150" s="194"/>
      <c r="Q150" s="194"/>
      <c r="R150" s="194"/>
      <c r="S150" s="194"/>
    </row>
    <row r="151" spans="1:19" ht="15.75" hidden="1">
      <c r="A151" s="193"/>
      <c r="B151" s="193"/>
      <c r="C151" s="193"/>
      <c r="D151" s="363"/>
      <c r="E151" s="194"/>
      <c r="F151" s="194"/>
      <c r="G151" s="194"/>
      <c r="H151" s="194"/>
      <c r="I151" s="194"/>
      <c r="J151" s="194"/>
      <c r="K151" s="194"/>
      <c r="L151" s="194"/>
      <c r="M151" s="194"/>
      <c r="N151" s="194"/>
      <c r="O151" s="194"/>
      <c r="P151" s="194"/>
      <c r="Q151" s="194"/>
      <c r="R151" s="194"/>
      <c r="S151" s="194"/>
    </row>
    <row r="152" spans="1:25" s="32" customFormat="1" ht="19.5" customHeight="1" hidden="1">
      <c r="A152" s="356"/>
      <c r="B152" s="356"/>
      <c r="C152" s="356"/>
      <c r="D152" s="357"/>
      <c r="E152" s="337"/>
      <c r="F152" s="337"/>
      <c r="G152" s="337"/>
      <c r="H152" s="337"/>
      <c r="I152" s="337"/>
      <c r="J152" s="337"/>
      <c r="K152" s="337"/>
      <c r="L152" s="337"/>
      <c r="M152" s="337"/>
      <c r="N152" s="337"/>
      <c r="O152" s="337"/>
      <c r="P152" s="337"/>
      <c r="Q152" s="337"/>
      <c r="R152" s="337"/>
      <c r="S152" s="337"/>
      <c r="T152" s="147"/>
      <c r="U152" s="147"/>
      <c r="V152" s="147"/>
      <c r="W152" s="147"/>
      <c r="X152" s="147"/>
      <c r="Y152" s="147"/>
    </row>
    <row r="153" spans="1:25" s="32" customFormat="1" ht="19.5" customHeight="1" hidden="1">
      <c r="A153" s="356"/>
      <c r="B153" s="356"/>
      <c r="C153" s="356"/>
      <c r="D153" s="357"/>
      <c r="E153" s="337"/>
      <c r="F153" s="337"/>
      <c r="G153" s="337"/>
      <c r="H153" s="337"/>
      <c r="I153" s="337"/>
      <c r="J153" s="337"/>
      <c r="K153" s="337"/>
      <c r="L153" s="337"/>
      <c r="M153" s="337"/>
      <c r="N153" s="337"/>
      <c r="O153" s="337"/>
      <c r="P153" s="337"/>
      <c r="Q153" s="337"/>
      <c r="R153" s="337"/>
      <c r="S153" s="337"/>
      <c r="T153" s="147"/>
      <c r="U153" s="147"/>
      <c r="V153" s="147"/>
      <c r="W153" s="147"/>
      <c r="X153" s="147"/>
      <c r="Y153" s="147"/>
    </row>
    <row r="154" spans="1:25" s="32" customFormat="1" ht="0.75" customHeight="1">
      <c r="A154" s="356"/>
      <c r="B154" s="356"/>
      <c r="C154" s="356"/>
      <c r="D154" s="357"/>
      <c r="E154" s="337"/>
      <c r="F154" s="337"/>
      <c r="G154" s="337"/>
      <c r="H154" s="337"/>
      <c r="I154" s="337"/>
      <c r="J154" s="337"/>
      <c r="K154" s="337"/>
      <c r="L154" s="337"/>
      <c r="M154" s="337"/>
      <c r="N154" s="337"/>
      <c r="O154" s="337"/>
      <c r="P154" s="337"/>
      <c r="Q154" s="337"/>
      <c r="R154" s="337"/>
      <c r="S154" s="337"/>
      <c r="T154" s="147"/>
      <c r="U154" s="147"/>
      <c r="V154" s="147"/>
      <c r="W154" s="147"/>
      <c r="X154" s="147"/>
      <c r="Y154" s="147"/>
    </row>
    <row r="155" spans="1:25" s="32" customFormat="1" ht="28.5" customHeight="1">
      <c r="A155" s="358">
        <v>851</v>
      </c>
      <c r="B155" s="358"/>
      <c r="C155" s="358"/>
      <c r="D155" s="359" t="s">
        <v>69</v>
      </c>
      <c r="E155" s="338">
        <f aca="true" t="shared" si="7" ref="E155:K155">SUM(E156,E158)</f>
        <v>60000</v>
      </c>
      <c r="F155" s="338">
        <f t="shared" si="7"/>
        <v>60000</v>
      </c>
      <c r="G155" s="338">
        <f t="shared" si="7"/>
        <v>45000</v>
      </c>
      <c r="H155" s="338">
        <f t="shared" si="7"/>
        <v>0</v>
      </c>
      <c r="I155" s="338">
        <f t="shared" si="7"/>
        <v>45000</v>
      </c>
      <c r="J155" s="338">
        <f t="shared" si="7"/>
        <v>0</v>
      </c>
      <c r="K155" s="338">
        <f t="shared" si="7"/>
        <v>15000</v>
      </c>
      <c r="L155" s="338">
        <v>0</v>
      </c>
      <c r="M155" s="338">
        <v>0</v>
      </c>
      <c r="N155" s="338">
        <v>0</v>
      </c>
      <c r="O155" s="338">
        <v>0</v>
      </c>
      <c r="P155" s="338">
        <v>0</v>
      </c>
      <c r="Q155" s="338">
        <v>0</v>
      </c>
      <c r="R155" s="338">
        <v>0</v>
      </c>
      <c r="S155" s="338">
        <v>0</v>
      </c>
      <c r="T155" s="147"/>
      <c r="U155" s="147"/>
      <c r="V155" s="147"/>
      <c r="W155" s="147"/>
      <c r="X155" s="147"/>
      <c r="Y155" s="147"/>
    </row>
    <row r="156" spans="1:25" s="80" customFormat="1" ht="27.75" customHeight="1">
      <c r="A156" s="360"/>
      <c r="B156" s="360">
        <v>85153</v>
      </c>
      <c r="C156" s="360"/>
      <c r="D156" s="361" t="s">
        <v>145</v>
      </c>
      <c r="E156" s="339">
        <v>2000</v>
      </c>
      <c r="F156" s="339">
        <v>2000</v>
      </c>
      <c r="G156" s="339">
        <v>2000</v>
      </c>
      <c r="H156" s="339">
        <v>0</v>
      </c>
      <c r="I156" s="339">
        <v>2000</v>
      </c>
      <c r="J156" s="339">
        <v>0</v>
      </c>
      <c r="K156" s="339">
        <v>0</v>
      </c>
      <c r="L156" s="339">
        <v>0</v>
      </c>
      <c r="M156" s="339">
        <v>0</v>
      </c>
      <c r="N156" s="339">
        <v>0</v>
      </c>
      <c r="O156" s="339">
        <v>0</v>
      </c>
      <c r="P156" s="339">
        <v>0</v>
      </c>
      <c r="Q156" s="339">
        <v>0</v>
      </c>
      <c r="R156" s="339">
        <v>0</v>
      </c>
      <c r="S156" s="339">
        <v>0</v>
      </c>
      <c r="T156" s="149"/>
      <c r="U156" s="149"/>
      <c r="V156" s="149"/>
      <c r="W156" s="149"/>
      <c r="X156" s="149"/>
      <c r="Y156" s="149"/>
    </row>
    <row r="157" spans="1:25" s="80" customFormat="1" ht="0.75" customHeight="1" hidden="1">
      <c r="A157" s="360"/>
      <c r="B157" s="360"/>
      <c r="C157" s="360"/>
      <c r="D157" s="361"/>
      <c r="E157" s="339"/>
      <c r="F157" s="339"/>
      <c r="G157" s="339"/>
      <c r="H157" s="339"/>
      <c r="I157" s="339"/>
      <c r="J157" s="339"/>
      <c r="K157" s="339"/>
      <c r="L157" s="339"/>
      <c r="M157" s="339"/>
      <c r="N157" s="339"/>
      <c r="O157" s="339"/>
      <c r="P157" s="339"/>
      <c r="Q157" s="339"/>
      <c r="R157" s="339"/>
      <c r="S157" s="339"/>
      <c r="T157" s="149"/>
      <c r="U157" s="149"/>
      <c r="V157" s="149"/>
      <c r="W157" s="149"/>
      <c r="X157" s="149"/>
      <c r="Y157" s="149"/>
    </row>
    <row r="158" spans="1:25" s="32" customFormat="1" ht="30" customHeight="1">
      <c r="A158" s="356"/>
      <c r="B158" s="356">
        <v>85154</v>
      </c>
      <c r="C158" s="356"/>
      <c r="D158" s="357" t="s">
        <v>118</v>
      </c>
      <c r="E158" s="337">
        <v>58000</v>
      </c>
      <c r="F158" s="337">
        <v>58000</v>
      </c>
      <c r="G158" s="337">
        <v>43000</v>
      </c>
      <c r="H158" s="337">
        <v>0</v>
      </c>
      <c r="I158" s="337">
        <v>43000</v>
      </c>
      <c r="J158" s="337">
        <v>0</v>
      </c>
      <c r="K158" s="337">
        <v>15000</v>
      </c>
      <c r="L158" s="337">
        <v>0</v>
      </c>
      <c r="M158" s="337"/>
      <c r="N158" s="337"/>
      <c r="O158" s="337"/>
      <c r="P158" s="337"/>
      <c r="Q158" s="337"/>
      <c r="R158" s="337">
        <v>0</v>
      </c>
      <c r="S158" s="337">
        <v>0</v>
      </c>
      <c r="T158" s="147"/>
      <c r="U158" s="147"/>
      <c r="V158" s="147"/>
      <c r="W158" s="147"/>
      <c r="X158" s="147"/>
      <c r="Y158" s="147"/>
    </row>
    <row r="159" spans="1:25" s="32" customFormat="1" ht="19.5" customHeight="1" hidden="1">
      <c r="A159" s="349"/>
      <c r="B159" s="349"/>
      <c r="C159" s="349"/>
      <c r="D159" s="351"/>
      <c r="E159" s="334"/>
      <c r="F159" s="334"/>
      <c r="G159" s="334"/>
      <c r="H159" s="334"/>
      <c r="I159" s="334"/>
      <c r="J159" s="334"/>
      <c r="K159" s="334"/>
      <c r="L159" s="334"/>
      <c r="M159" s="334"/>
      <c r="N159" s="334"/>
      <c r="O159" s="334"/>
      <c r="P159" s="334"/>
      <c r="Q159" s="334"/>
      <c r="R159" s="334"/>
      <c r="S159" s="334"/>
      <c r="T159" s="147"/>
      <c r="U159" s="147"/>
      <c r="V159" s="147"/>
      <c r="W159" s="147"/>
      <c r="X159" s="147"/>
      <c r="Y159" s="147"/>
    </row>
    <row r="160" spans="1:25" s="32" customFormat="1" ht="28.5" customHeight="1">
      <c r="A160" s="352">
        <v>852</v>
      </c>
      <c r="B160" s="352"/>
      <c r="C160" s="352"/>
      <c r="D160" s="353" t="s">
        <v>70</v>
      </c>
      <c r="E160" s="335">
        <f>SUM(E161:E182)</f>
        <v>1546599</v>
      </c>
      <c r="F160" s="335">
        <f aca="true" t="shared" si="8" ref="F160:Y160">SUM(F161:F182)</f>
        <v>1546599</v>
      </c>
      <c r="G160" s="335">
        <f t="shared" si="8"/>
        <v>229651</v>
      </c>
      <c r="H160" s="335">
        <f t="shared" si="8"/>
        <v>172971</v>
      </c>
      <c r="I160" s="335">
        <f t="shared" si="8"/>
        <v>56680</v>
      </c>
      <c r="J160" s="335">
        <f t="shared" si="8"/>
        <v>1500</v>
      </c>
      <c r="K160" s="335">
        <f t="shared" si="8"/>
        <v>1315448</v>
      </c>
      <c r="L160" s="335">
        <f t="shared" si="8"/>
        <v>0</v>
      </c>
      <c r="M160" s="335">
        <f t="shared" si="8"/>
        <v>0</v>
      </c>
      <c r="N160" s="335">
        <f t="shared" si="8"/>
        <v>0</v>
      </c>
      <c r="O160" s="335">
        <f t="shared" si="8"/>
        <v>0</v>
      </c>
      <c r="P160" s="335">
        <f t="shared" si="8"/>
        <v>0</v>
      </c>
      <c r="Q160" s="335">
        <f t="shared" si="8"/>
        <v>0</v>
      </c>
      <c r="R160" s="335">
        <f t="shared" si="8"/>
        <v>0</v>
      </c>
      <c r="S160" s="335">
        <f t="shared" si="8"/>
        <v>0</v>
      </c>
      <c r="T160" s="81">
        <f t="shared" si="8"/>
        <v>0</v>
      </c>
      <c r="U160" s="81">
        <f t="shared" si="8"/>
        <v>0</v>
      </c>
      <c r="V160" s="81">
        <f t="shared" si="8"/>
        <v>0</v>
      </c>
      <c r="W160" s="81">
        <f t="shared" si="8"/>
        <v>0</v>
      </c>
      <c r="X160" s="81">
        <f t="shared" si="8"/>
        <v>0</v>
      </c>
      <c r="Y160" s="81">
        <f t="shared" si="8"/>
        <v>0</v>
      </c>
    </row>
    <row r="161" spans="1:25" s="32" customFormat="1" ht="82.5" customHeight="1">
      <c r="A161" s="356"/>
      <c r="B161" s="356">
        <v>85212</v>
      </c>
      <c r="C161" s="356"/>
      <c r="D161" s="357" t="s">
        <v>201</v>
      </c>
      <c r="E161" s="337">
        <v>1138162</v>
      </c>
      <c r="F161" s="337">
        <v>1138162</v>
      </c>
      <c r="G161" s="337">
        <v>44144</v>
      </c>
      <c r="H161" s="337">
        <v>34925</v>
      </c>
      <c r="I161" s="337">
        <v>9219</v>
      </c>
      <c r="J161" s="337">
        <v>0</v>
      </c>
      <c r="K161" s="337">
        <v>1094018</v>
      </c>
      <c r="L161" s="337">
        <v>0</v>
      </c>
      <c r="M161" s="337">
        <v>0</v>
      </c>
      <c r="N161" s="337">
        <v>0</v>
      </c>
      <c r="O161" s="337">
        <v>0</v>
      </c>
      <c r="P161" s="337">
        <v>0</v>
      </c>
      <c r="Q161" s="337">
        <v>0</v>
      </c>
      <c r="R161" s="337">
        <v>0</v>
      </c>
      <c r="S161" s="337">
        <v>0</v>
      </c>
      <c r="T161" s="147"/>
      <c r="U161" s="147"/>
      <c r="V161" s="147"/>
      <c r="W161" s="147"/>
      <c r="X161" s="147"/>
      <c r="Y161" s="147"/>
    </row>
    <row r="162" spans="1:25" s="32" customFormat="1" ht="19.5" customHeight="1" hidden="1">
      <c r="A162" s="356"/>
      <c r="B162" s="356"/>
      <c r="C162" s="356"/>
      <c r="D162" s="351"/>
      <c r="E162" s="337"/>
      <c r="F162" s="337"/>
      <c r="G162" s="337"/>
      <c r="H162" s="337"/>
      <c r="I162" s="337"/>
      <c r="J162" s="337"/>
      <c r="K162" s="337"/>
      <c r="L162" s="337"/>
      <c r="M162" s="337"/>
      <c r="N162" s="337"/>
      <c r="O162" s="337"/>
      <c r="P162" s="337"/>
      <c r="Q162" s="337"/>
      <c r="R162" s="337"/>
      <c r="S162" s="337"/>
      <c r="T162" s="147"/>
      <c r="U162" s="147"/>
      <c r="V162" s="147"/>
      <c r="W162" s="147"/>
      <c r="X162" s="147"/>
      <c r="Y162" s="147"/>
    </row>
    <row r="163" spans="1:25" s="32" customFormat="1" ht="19.5" customHeight="1" hidden="1">
      <c r="A163" s="356"/>
      <c r="B163" s="356"/>
      <c r="C163" s="356"/>
      <c r="D163" s="357"/>
      <c r="E163" s="337"/>
      <c r="F163" s="337"/>
      <c r="G163" s="337"/>
      <c r="H163" s="337"/>
      <c r="I163" s="337"/>
      <c r="J163" s="337"/>
      <c r="K163" s="337"/>
      <c r="L163" s="337"/>
      <c r="M163" s="337"/>
      <c r="N163" s="337"/>
      <c r="O163" s="337"/>
      <c r="P163" s="337"/>
      <c r="Q163" s="337"/>
      <c r="R163" s="337"/>
      <c r="S163" s="337"/>
      <c r="T163" s="147"/>
      <c r="U163" s="147"/>
      <c r="V163" s="147"/>
      <c r="W163" s="147"/>
      <c r="X163" s="147"/>
      <c r="Y163" s="147"/>
    </row>
    <row r="164" spans="1:25" s="32" customFormat="1" ht="19.5" customHeight="1" hidden="1">
      <c r="A164" s="356"/>
      <c r="B164" s="356"/>
      <c r="C164" s="356"/>
      <c r="D164" s="357"/>
      <c r="E164" s="337"/>
      <c r="F164" s="337"/>
      <c r="G164" s="337"/>
      <c r="H164" s="337"/>
      <c r="I164" s="337"/>
      <c r="J164" s="337"/>
      <c r="K164" s="337"/>
      <c r="L164" s="337"/>
      <c r="M164" s="337"/>
      <c r="N164" s="337"/>
      <c r="O164" s="337"/>
      <c r="P164" s="337"/>
      <c r="Q164" s="337"/>
      <c r="R164" s="337"/>
      <c r="S164" s="337"/>
      <c r="T164" s="147"/>
      <c r="U164" s="147"/>
      <c r="V164" s="147"/>
      <c r="W164" s="147"/>
      <c r="X164" s="147"/>
      <c r="Y164" s="147"/>
    </row>
    <row r="165" spans="1:25" s="32" customFormat="1" ht="19.5" customHeight="1" hidden="1">
      <c r="A165" s="356"/>
      <c r="B165" s="356"/>
      <c r="C165" s="356"/>
      <c r="D165" s="357"/>
      <c r="E165" s="337"/>
      <c r="F165" s="337"/>
      <c r="G165" s="337"/>
      <c r="H165" s="337"/>
      <c r="I165" s="337"/>
      <c r="J165" s="337"/>
      <c r="K165" s="337"/>
      <c r="L165" s="337"/>
      <c r="M165" s="337"/>
      <c r="N165" s="337"/>
      <c r="O165" s="337"/>
      <c r="P165" s="337"/>
      <c r="Q165" s="337"/>
      <c r="R165" s="337"/>
      <c r="S165" s="337"/>
      <c r="T165" s="147"/>
      <c r="U165" s="147"/>
      <c r="V165" s="147"/>
      <c r="W165" s="147"/>
      <c r="X165" s="147"/>
      <c r="Y165" s="147"/>
    </row>
    <row r="166" spans="1:25" s="32" customFormat="1" ht="19.5" customHeight="1" hidden="1">
      <c r="A166" s="356"/>
      <c r="B166" s="356"/>
      <c r="C166" s="356"/>
      <c r="D166" s="357"/>
      <c r="E166" s="337"/>
      <c r="F166" s="337"/>
      <c r="G166" s="337"/>
      <c r="H166" s="337"/>
      <c r="I166" s="337"/>
      <c r="J166" s="337"/>
      <c r="K166" s="337"/>
      <c r="L166" s="337"/>
      <c r="M166" s="337"/>
      <c r="N166" s="337"/>
      <c r="O166" s="337"/>
      <c r="P166" s="337"/>
      <c r="Q166" s="337"/>
      <c r="R166" s="337"/>
      <c r="S166" s="337"/>
      <c r="T166" s="147"/>
      <c r="U166" s="147"/>
      <c r="V166" s="147"/>
      <c r="W166" s="147"/>
      <c r="X166" s="147"/>
      <c r="Y166" s="147"/>
    </row>
    <row r="167" spans="1:25" s="32" customFormat="1" ht="120.75" customHeight="1">
      <c r="A167" s="356"/>
      <c r="B167" s="356">
        <v>85213</v>
      </c>
      <c r="C167" s="356"/>
      <c r="D167" s="357" t="s">
        <v>173</v>
      </c>
      <c r="E167" s="337">
        <v>8884</v>
      </c>
      <c r="F167" s="337">
        <v>8884</v>
      </c>
      <c r="G167" s="337">
        <v>8884</v>
      </c>
      <c r="H167" s="337">
        <v>8884</v>
      </c>
      <c r="I167" s="337">
        <v>0</v>
      </c>
      <c r="J167" s="337">
        <v>0</v>
      </c>
      <c r="K167" s="337">
        <v>0</v>
      </c>
      <c r="L167" s="337">
        <v>0</v>
      </c>
      <c r="M167" s="337">
        <v>0</v>
      </c>
      <c r="N167" s="337">
        <v>0</v>
      </c>
      <c r="O167" s="337">
        <v>0</v>
      </c>
      <c r="P167" s="337">
        <v>0</v>
      </c>
      <c r="Q167" s="337">
        <v>0</v>
      </c>
      <c r="R167" s="337">
        <v>0</v>
      </c>
      <c r="S167" s="337">
        <v>0</v>
      </c>
      <c r="T167" s="147"/>
      <c r="U167" s="147"/>
      <c r="V167" s="147"/>
      <c r="W167" s="147"/>
      <c r="X167" s="147"/>
      <c r="Y167" s="147"/>
    </row>
    <row r="168" spans="1:25" s="32" customFormat="1" ht="19.5" customHeight="1" hidden="1">
      <c r="A168" s="349"/>
      <c r="B168" s="364"/>
      <c r="C168" s="349"/>
      <c r="D168" s="351"/>
      <c r="E168" s="334"/>
      <c r="F168" s="334"/>
      <c r="G168" s="334"/>
      <c r="H168" s="334"/>
      <c r="I168" s="334"/>
      <c r="J168" s="334"/>
      <c r="K168" s="334"/>
      <c r="L168" s="334"/>
      <c r="M168" s="334"/>
      <c r="N168" s="334"/>
      <c r="O168" s="334"/>
      <c r="P168" s="334"/>
      <c r="Q168" s="334"/>
      <c r="R168" s="334"/>
      <c r="S168" s="334"/>
      <c r="T168" s="147"/>
      <c r="U168" s="147"/>
      <c r="V168" s="147"/>
      <c r="W168" s="147"/>
      <c r="X168" s="147"/>
      <c r="Y168" s="147"/>
    </row>
    <row r="169" spans="1:25" s="32" customFormat="1" ht="51" customHeight="1">
      <c r="A169" s="349"/>
      <c r="B169" s="349">
        <v>85214</v>
      </c>
      <c r="C169" s="349"/>
      <c r="D169" s="351" t="s">
        <v>119</v>
      </c>
      <c r="E169" s="334">
        <v>96130</v>
      </c>
      <c r="F169" s="334">
        <v>96130</v>
      </c>
      <c r="G169" s="334">
        <v>0</v>
      </c>
      <c r="H169" s="334">
        <v>0</v>
      </c>
      <c r="I169" s="334">
        <v>0</v>
      </c>
      <c r="J169" s="334">
        <v>0</v>
      </c>
      <c r="K169" s="334">
        <v>96130</v>
      </c>
      <c r="L169" s="334">
        <v>0</v>
      </c>
      <c r="M169" s="334">
        <v>0</v>
      </c>
      <c r="N169" s="334">
        <v>0</v>
      </c>
      <c r="O169" s="334">
        <v>0</v>
      </c>
      <c r="P169" s="334">
        <v>0</v>
      </c>
      <c r="Q169" s="334">
        <v>0</v>
      </c>
      <c r="R169" s="334">
        <v>0</v>
      </c>
      <c r="S169" s="334">
        <v>0</v>
      </c>
      <c r="T169" s="147"/>
      <c r="U169" s="147"/>
      <c r="V169" s="147"/>
      <c r="W169" s="147"/>
      <c r="X169" s="147"/>
      <c r="Y169" s="147"/>
    </row>
    <row r="170" spans="1:25" s="32" customFormat="1" ht="19.5" customHeight="1" hidden="1">
      <c r="A170" s="356"/>
      <c r="B170" s="356"/>
      <c r="C170" s="356"/>
      <c r="D170" s="357"/>
      <c r="E170" s="337"/>
      <c r="F170" s="337"/>
      <c r="G170" s="337"/>
      <c r="H170" s="337"/>
      <c r="I170" s="337"/>
      <c r="J170" s="337"/>
      <c r="K170" s="337"/>
      <c r="L170" s="337"/>
      <c r="M170" s="337"/>
      <c r="N170" s="337"/>
      <c r="O170" s="337"/>
      <c r="P170" s="337"/>
      <c r="Q170" s="337"/>
      <c r="R170" s="337"/>
      <c r="S170" s="337"/>
      <c r="T170" s="147"/>
      <c r="U170" s="147"/>
      <c r="V170" s="147"/>
      <c r="W170" s="147"/>
      <c r="X170" s="147"/>
      <c r="Y170" s="147"/>
    </row>
    <row r="171" spans="1:25" s="32" customFormat="1" ht="24.75" customHeight="1">
      <c r="A171" s="356"/>
      <c r="B171" s="356">
        <v>85215</v>
      </c>
      <c r="C171" s="356"/>
      <c r="D171" s="357" t="s">
        <v>120</v>
      </c>
      <c r="E171" s="337">
        <v>10000</v>
      </c>
      <c r="F171" s="337">
        <v>10000</v>
      </c>
      <c r="G171" s="337">
        <v>0</v>
      </c>
      <c r="H171" s="337">
        <v>0</v>
      </c>
      <c r="I171" s="337">
        <v>0</v>
      </c>
      <c r="J171" s="337">
        <v>0</v>
      </c>
      <c r="K171" s="337">
        <v>10000</v>
      </c>
      <c r="L171" s="337">
        <v>0</v>
      </c>
      <c r="M171" s="337">
        <v>0</v>
      </c>
      <c r="N171" s="337">
        <v>0</v>
      </c>
      <c r="O171" s="337">
        <v>0</v>
      </c>
      <c r="P171" s="337">
        <v>0</v>
      </c>
      <c r="Q171" s="337">
        <v>0</v>
      </c>
      <c r="R171" s="337">
        <v>0</v>
      </c>
      <c r="S171" s="337">
        <v>0</v>
      </c>
      <c r="T171" s="147"/>
      <c r="U171" s="147"/>
      <c r="V171" s="147"/>
      <c r="W171" s="147"/>
      <c r="X171" s="147"/>
      <c r="Y171" s="147"/>
    </row>
    <row r="172" spans="1:25" s="32" customFormat="1" ht="19.5" customHeight="1" hidden="1">
      <c r="A172" s="356"/>
      <c r="B172" s="356"/>
      <c r="C172" s="356"/>
      <c r="D172" s="357"/>
      <c r="E172" s="337"/>
      <c r="F172" s="337"/>
      <c r="G172" s="337"/>
      <c r="H172" s="337"/>
      <c r="I172" s="337"/>
      <c r="J172" s="337"/>
      <c r="K172" s="337"/>
      <c r="L172" s="337"/>
      <c r="M172" s="337"/>
      <c r="N172" s="337"/>
      <c r="O172" s="337"/>
      <c r="P172" s="337"/>
      <c r="Q172" s="337"/>
      <c r="R172" s="337"/>
      <c r="S172" s="337"/>
      <c r="T172" s="147"/>
      <c r="U172" s="147"/>
      <c r="V172" s="147"/>
      <c r="W172" s="147"/>
      <c r="X172" s="147"/>
      <c r="Y172" s="147"/>
    </row>
    <row r="173" spans="1:25" s="32" customFormat="1" ht="26.25" customHeight="1">
      <c r="A173" s="356"/>
      <c r="B173" s="356">
        <v>85216</v>
      </c>
      <c r="C173" s="356"/>
      <c r="D173" s="357" t="s">
        <v>202</v>
      </c>
      <c r="E173" s="337">
        <v>69940</v>
      </c>
      <c r="F173" s="337">
        <v>69940</v>
      </c>
      <c r="G173" s="337">
        <v>0</v>
      </c>
      <c r="H173" s="337">
        <v>0</v>
      </c>
      <c r="I173" s="337">
        <v>0</v>
      </c>
      <c r="J173" s="337">
        <v>0</v>
      </c>
      <c r="K173" s="337">
        <v>69940</v>
      </c>
      <c r="L173" s="337">
        <v>0</v>
      </c>
      <c r="M173" s="337">
        <v>0</v>
      </c>
      <c r="N173" s="337">
        <v>0</v>
      </c>
      <c r="O173" s="337">
        <v>0</v>
      </c>
      <c r="P173" s="337">
        <v>0</v>
      </c>
      <c r="Q173" s="337">
        <v>0</v>
      </c>
      <c r="R173" s="337">
        <v>0</v>
      </c>
      <c r="S173" s="337">
        <v>0</v>
      </c>
      <c r="T173" s="147"/>
      <c r="U173" s="147"/>
      <c r="V173" s="147"/>
      <c r="W173" s="147"/>
      <c r="X173" s="147"/>
      <c r="Y173" s="147"/>
    </row>
    <row r="174" spans="1:25" s="32" customFormat="1" ht="26.25" customHeight="1">
      <c r="A174" s="356"/>
      <c r="B174" s="356">
        <v>85219</v>
      </c>
      <c r="C174" s="356"/>
      <c r="D174" s="357" t="s">
        <v>121</v>
      </c>
      <c r="E174" s="337">
        <v>139854</v>
      </c>
      <c r="F174" s="337">
        <v>139854</v>
      </c>
      <c r="G174" s="337">
        <v>139494</v>
      </c>
      <c r="H174" s="337">
        <v>129162</v>
      </c>
      <c r="I174" s="337">
        <v>10332</v>
      </c>
      <c r="J174" s="337">
        <v>0</v>
      </c>
      <c r="K174" s="337">
        <v>360</v>
      </c>
      <c r="L174" s="337">
        <v>0</v>
      </c>
      <c r="M174" s="337">
        <v>0</v>
      </c>
      <c r="N174" s="337">
        <v>0</v>
      </c>
      <c r="O174" s="337">
        <v>0</v>
      </c>
      <c r="P174" s="337">
        <v>0</v>
      </c>
      <c r="Q174" s="337">
        <v>0</v>
      </c>
      <c r="R174" s="337">
        <v>0</v>
      </c>
      <c r="S174" s="337">
        <v>0</v>
      </c>
      <c r="T174" s="147"/>
      <c r="U174" s="147"/>
      <c r="V174" s="147"/>
      <c r="W174" s="147"/>
      <c r="X174" s="147"/>
      <c r="Y174" s="147"/>
    </row>
    <row r="175" spans="1:25" s="32" customFormat="1" ht="19.5" customHeight="1" hidden="1">
      <c r="A175" s="356"/>
      <c r="B175" s="356"/>
      <c r="C175" s="356"/>
      <c r="D175" s="351"/>
      <c r="E175" s="337"/>
      <c r="F175" s="337"/>
      <c r="G175" s="337"/>
      <c r="H175" s="337"/>
      <c r="I175" s="337"/>
      <c r="J175" s="337"/>
      <c r="K175" s="337"/>
      <c r="L175" s="337"/>
      <c r="M175" s="337"/>
      <c r="N175" s="337"/>
      <c r="O175" s="337"/>
      <c r="P175" s="337"/>
      <c r="Q175" s="337"/>
      <c r="R175" s="337"/>
      <c r="S175" s="337"/>
      <c r="T175" s="147"/>
      <c r="U175" s="147"/>
      <c r="V175" s="147"/>
      <c r="W175" s="147"/>
      <c r="X175" s="147"/>
      <c r="Y175" s="147"/>
    </row>
    <row r="176" spans="1:25" s="32" customFormat="1" ht="19.5" customHeight="1" hidden="1">
      <c r="A176" s="356"/>
      <c r="B176" s="356"/>
      <c r="C176" s="356"/>
      <c r="D176" s="357"/>
      <c r="E176" s="337"/>
      <c r="F176" s="337"/>
      <c r="G176" s="337"/>
      <c r="H176" s="337"/>
      <c r="I176" s="337"/>
      <c r="J176" s="337"/>
      <c r="K176" s="337"/>
      <c r="L176" s="337"/>
      <c r="M176" s="337"/>
      <c r="N176" s="337"/>
      <c r="O176" s="337"/>
      <c r="P176" s="337"/>
      <c r="Q176" s="337"/>
      <c r="R176" s="337"/>
      <c r="S176" s="337"/>
      <c r="T176" s="147"/>
      <c r="U176" s="147"/>
      <c r="V176" s="147"/>
      <c r="W176" s="147"/>
      <c r="X176" s="147"/>
      <c r="Y176" s="147"/>
    </row>
    <row r="177" spans="1:25" s="32" customFormat="1" ht="19.5" customHeight="1" hidden="1">
      <c r="A177" s="356"/>
      <c r="B177" s="356"/>
      <c r="C177" s="356"/>
      <c r="D177" s="357"/>
      <c r="E177" s="337"/>
      <c r="F177" s="337"/>
      <c r="G177" s="337"/>
      <c r="H177" s="337"/>
      <c r="I177" s="337"/>
      <c r="J177" s="337"/>
      <c r="K177" s="337"/>
      <c r="L177" s="337"/>
      <c r="M177" s="337"/>
      <c r="N177" s="337"/>
      <c r="O177" s="337"/>
      <c r="P177" s="337"/>
      <c r="Q177" s="337"/>
      <c r="R177" s="337"/>
      <c r="S177" s="337"/>
      <c r="T177" s="147"/>
      <c r="U177" s="147"/>
      <c r="V177" s="147"/>
      <c r="W177" s="147"/>
      <c r="X177" s="147"/>
      <c r="Y177" s="147"/>
    </row>
    <row r="178" spans="1:25" s="32" customFormat="1" ht="19.5" customHeight="1" hidden="1">
      <c r="A178" s="356"/>
      <c r="B178" s="356"/>
      <c r="C178" s="356"/>
      <c r="D178" s="357"/>
      <c r="E178" s="337"/>
      <c r="F178" s="337"/>
      <c r="G178" s="337"/>
      <c r="H178" s="337"/>
      <c r="I178" s="337"/>
      <c r="J178" s="337"/>
      <c r="K178" s="337"/>
      <c r="L178" s="337"/>
      <c r="M178" s="337"/>
      <c r="N178" s="337"/>
      <c r="O178" s="337"/>
      <c r="P178" s="337"/>
      <c r="Q178" s="337"/>
      <c r="R178" s="337"/>
      <c r="S178" s="337"/>
      <c r="T178" s="147"/>
      <c r="U178" s="147"/>
      <c r="V178" s="147"/>
      <c r="W178" s="147"/>
      <c r="X178" s="147"/>
      <c r="Y178" s="147"/>
    </row>
    <row r="179" spans="1:25" s="32" customFormat="1" ht="31.5" customHeight="1" hidden="1">
      <c r="A179" s="356"/>
      <c r="B179" s="356"/>
      <c r="C179" s="356"/>
      <c r="D179" s="357"/>
      <c r="E179" s="337"/>
      <c r="F179" s="337"/>
      <c r="G179" s="337"/>
      <c r="H179" s="337"/>
      <c r="I179" s="337"/>
      <c r="J179" s="337"/>
      <c r="K179" s="337"/>
      <c r="L179" s="337"/>
      <c r="M179" s="337"/>
      <c r="N179" s="337"/>
      <c r="O179" s="337"/>
      <c r="P179" s="337"/>
      <c r="Q179" s="337"/>
      <c r="R179" s="337"/>
      <c r="S179" s="337"/>
      <c r="T179" s="147"/>
      <c r="U179" s="147"/>
      <c r="V179" s="147"/>
      <c r="W179" s="147"/>
      <c r="X179" s="147"/>
      <c r="Y179" s="147"/>
    </row>
    <row r="180" spans="1:25" s="32" customFormat="1" ht="19.5" customHeight="1" hidden="1">
      <c r="A180" s="356"/>
      <c r="B180" s="356"/>
      <c r="C180" s="356"/>
      <c r="D180" s="357"/>
      <c r="E180" s="337"/>
      <c r="F180" s="337"/>
      <c r="G180" s="337"/>
      <c r="H180" s="337"/>
      <c r="I180" s="337"/>
      <c r="J180" s="337"/>
      <c r="K180" s="337"/>
      <c r="L180" s="337"/>
      <c r="M180" s="337"/>
      <c r="N180" s="337"/>
      <c r="O180" s="337"/>
      <c r="P180" s="337"/>
      <c r="Q180" s="337"/>
      <c r="R180" s="337"/>
      <c r="S180" s="337"/>
      <c r="T180" s="147"/>
      <c r="U180" s="147"/>
      <c r="V180" s="147"/>
      <c r="W180" s="147"/>
      <c r="X180" s="147"/>
      <c r="Y180" s="147"/>
    </row>
    <row r="181" spans="1:25" s="32" customFormat="1" ht="36" customHeight="1">
      <c r="A181" s="356"/>
      <c r="B181" s="356">
        <v>85228</v>
      </c>
      <c r="C181" s="356"/>
      <c r="D181" s="357" t="s">
        <v>203</v>
      </c>
      <c r="E181" s="337">
        <v>37129</v>
      </c>
      <c r="F181" s="337">
        <v>37129</v>
      </c>
      <c r="G181" s="337">
        <v>37129</v>
      </c>
      <c r="H181" s="337">
        <v>0</v>
      </c>
      <c r="I181" s="337">
        <v>37129</v>
      </c>
      <c r="J181" s="337">
        <v>0</v>
      </c>
      <c r="K181" s="337">
        <v>0</v>
      </c>
      <c r="L181" s="337">
        <v>0</v>
      </c>
      <c r="M181" s="337">
        <v>0</v>
      </c>
      <c r="N181" s="337">
        <v>0</v>
      </c>
      <c r="O181" s="337">
        <v>0</v>
      </c>
      <c r="P181" s="337">
        <v>0</v>
      </c>
      <c r="Q181" s="337">
        <v>0</v>
      </c>
      <c r="R181" s="337">
        <v>0</v>
      </c>
      <c r="S181" s="337">
        <v>0</v>
      </c>
      <c r="T181" s="147"/>
      <c r="U181" s="147"/>
      <c r="V181" s="147"/>
      <c r="W181" s="147"/>
      <c r="X181" s="147"/>
      <c r="Y181" s="147"/>
    </row>
    <row r="182" spans="1:25" s="32" customFormat="1" ht="27" customHeight="1">
      <c r="A182" s="356"/>
      <c r="B182" s="356">
        <v>85295</v>
      </c>
      <c r="C182" s="356"/>
      <c r="D182" s="357" t="s">
        <v>102</v>
      </c>
      <c r="E182" s="337">
        <v>46500</v>
      </c>
      <c r="F182" s="337">
        <v>46500</v>
      </c>
      <c r="G182" s="337">
        <v>0</v>
      </c>
      <c r="H182" s="337">
        <v>0</v>
      </c>
      <c r="I182" s="337">
        <v>0</v>
      </c>
      <c r="J182" s="337">
        <v>1500</v>
      </c>
      <c r="K182" s="337">
        <v>45000</v>
      </c>
      <c r="L182" s="337">
        <v>0</v>
      </c>
      <c r="M182" s="337">
        <v>0</v>
      </c>
      <c r="N182" s="337">
        <v>0</v>
      </c>
      <c r="O182" s="337">
        <v>0</v>
      </c>
      <c r="P182" s="337">
        <v>0</v>
      </c>
      <c r="Q182" s="337">
        <v>0</v>
      </c>
      <c r="R182" s="337">
        <v>0</v>
      </c>
      <c r="S182" s="337">
        <v>0</v>
      </c>
      <c r="T182" s="147"/>
      <c r="U182" s="147"/>
      <c r="V182" s="147"/>
      <c r="W182" s="147"/>
      <c r="X182" s="147"/>
      <c r="Y182" s="147"/>
    </row>
    <row r="183" spans="1:25" s="32" customFormat="1" ht="45" customHeight="1" hidden="1">
      <c r="A183" s="349"/>
      <c r="B183" s="349"/>
      <c r="C183" s="349"/>
      <c r="D183" s="351"/>
      <c r="E183" s="334"/>
      <c r="F183" s="334"/>
      <c r="G183" s="334"/>
      <c r="H183" s="334"/>
      <c r="I183" s="334"/>
      <c r="J183" s="334"/>
      <c r="K183" s="334"/>
      <c r="L183" s="334"/>
      <c r="M183" s="334"/>
      <c r="N183" s="334"/>
      <c r="O183" s="334"/>
      <c r="P183" s="334"/>
      <c r="Q183" s="334"/>
      <c r="R183" s="334"/>
      <c r="S183" s="334"/>
      <c r="T183" s="147"/>
      <c r="U183" s="147"/>
      <c r="V183" s="147"/>
      <c r="W183" s="147"/>
      <c r="X183" s="147"/>
      <c r="Y183" s="147"/>
    </row>
    <row r="184" spans="1:25" s="32" customFormat="1" ht="19.5" customHeight="1" hidden="1">
      <c r="A184" s="349"/>
      <c r="B184" s="349"/>
      <c r="C184" s="349"/>
      <c r="D184" s="351"/>
      <c r="E184" s="334"/>
      <c r="F184" s="334"/>
      <c r="G184" s="334"/>
      <c r="H184" s="334"/>
      <c r="I184" s="334"/>
      <c r="J184" s="334"/>
      <c r="K184" s="334"/>
      <c r="L184" s="334"/>
      <c r="M184" s="334"/>
      <c r="N184" s="334"/>
      <c r="O184" s="334"/>
      <c r="P184" s="334"/>
      <c r="Q184" s="334"/>
      <c r="R184" s="334"/>
      <c r="S184" s="334"/>
      <c r="T184" s="147"/>
      <c r="U184" s="147"/>
      <c r="V184" s="147"/>
      <c r="W184" s="147"/>
      <c r="X184" s="147"/>
      <c r="Y184" s="147"/>
    </row>
    <row r="185" spans="1:25" s="32" customFormat="1" ht="33.75" customHeight="1">
      <c r="A185" s="358">
        <v>854</v>
      </c>
      <c r="B185" s="358"/>
      <c r="C185" s="358"/>
      <c r="D185" s="359" t="s">
        <v>122</v>
      </c>
      <c r="E185" s="338">
        <f aca="true" t="shared" si="9" ref="E185:S185">SUM(E186,E192)</f>
        <v>45051</v>
      </c>
      <c r="F185" s="338">
        <f t="shared" si="9"/>
        <v>45051</v>
      </c>
      <c r="G185" s="338">
        <f t="shared" si="9"/>
        <v>35511</v>
      </c>
      <c r="H185" s="338">
        <f t="shared" si="9"/>
        <v>34631</v>
      </c>
      <c r="I185" s="338">
        <f t="shared" si="9"/>
        <v>880</v>
      </c>
      <c r="J185" s="338">
        <f t="shared" si="9"/>
        <v>0</v>
      </c>
      <c r="K185" s="338">
        <f t="shared" si="9"/>
        <v>9540</v>
      </c>
      <c r="L185" s="338">
        <f t="shared" si="9"/>
        <v>0</v>
      </c>
      <c r="M185" s="338">
        <f t="shared" si="9"/>
        <v>0</v>
      </c>
      <c r="N185" s="338">
        <f t="shared" si="9"/>
        <v>0</v>
      </c>
      <c r="O185" s="338">
        <f t="shared" si="9"/>
        <v>0</v>
      </c>
      <c r="P185" s="338">
        <f t="shared" si="9"/>
        <v>0</v>
      </c>
      <c r="Q185" s="338">
        <f t="shared" si="9"/>
        <v>0</v>
      </c>
      <c r="R185" s="338">
        <f t="shared" si="9"/>
        <v>0</v>
      </c>
      <c r="S185" s="338">
        <f t="shared" si="9"/>
        <v>0</v>
      </c>
      <c r="T185" s="147"/>
      <c r="U185" s="147"/>
      <c r="V185" s="147"/>
      <c r="W185" s="147"/>
      <c r="X185" s="147"/>
      <c r="Y185" s="147"/>
    </row>
    <row r="186" spans="1:25" s="32" customFormat="1" ht="28.5" customHeight="1">
      <c r="A186" s="356"/>
      <c r="B186" s="356">
        <v>85401</v>
      </c>
      <c r="C186" s="356"/>
      <c r="D186" s="357" t="s">
        <v>123</v>
      </c>
      <c r="E186" s="337">
        <v>36251</v>
      </c>
      <c r="F186" s="337">
        <v>36251</v>
      </c>
      <c r="G186" s="337">
        <v>35511</v>
      </c>
      <c r="H186" s="337">
        <v>34631</v>
      </c>
      <c r="I186" s="337">
        <v>880</v>
      </c>
      <c r="J186" s="337">
        <v>0</v>
      </c>
      <c r="K186" s="337">
        <v>740</v>
      </c>
      <c r="L186" s="337">
        <v>0</v>
      </c>
      <c r="M186" s="337">
        <v>0</v>
      </c>
      <c r="N186" s="337">
        <v>0</v>
      </c>
      <c r="O186" s="337">
        <v>0</v>
      </c>
      <c r="P186" s="337">
        <v>0</v>
      </c>
      <c r="Q186" s="337">
        <v>0</v>
      </c>
      <c r="R186" s="337">
        <v>0</v>
      </c>
      <c r="S186" s="337">
        <v>0</v>
      </c>
      <c r="T186" s="147"/>
      <c r="U186" s="147"/>
      <c r="V186" s="147"/>
      <c r="W186" s="147"/>
      <c r="X186" s="147"/>
      <c r="Y186" s="147"/>
    </row>
    <row r="187" spans="1:25" s="32" customFormat="1" ht="19.5" customHeight="1" hidden="1">
      <c r="A187" s="356"/>
      <c r="B187" s="356"/>
      <c r="C187" s="356"/>
      <c r="D187" s="351"/>
      <c r="E187" s="337"/>
      <c r="F187" s="337"/>
      <c r="G187" s="337"/>
      <c r="H187" s="337"/>
      <c r="I187" s="337"/>
      <c r="J187" s="337"/>
      <c r="K187" s="337"/>
      <c r="L187" s="337"/>
      <c r="M187" s="337"/>
      <c r="N187" s="337"/>
      <c r="O187" s="337"/>
      <c r="P187" s="337"/>
      <c r="Q187" s="337"/>
      <c r="R187" s="337"/>
      <c r="S187" s="337"/>
      <c r="T187" s="147"/>
      <c r="U187" s="147"/>
      <c r="V187" s="147"/>
      <c r="W187" s="147"/>
      <c r="X187" s="147"/>
      <c r="Y187" s="147"/>
    </row>
    <row r="188" spans="1:25" s="32" customFormat="1" ht="19.5" customHeight="1" hidden="1">
      <c r="A188" s="356"/>
      <c r="B188" s="356"/>
      <c r="C188" s="356"/>
      <c r="D188" s="357"/>
      <c r="E188" s="337"/>
      <c r="F188" s="337"/>
      <c r="G188" s="337"/>
      <c r="H188" s="337"/>
      <c r="I188" s="337"/>
      <c r="J188" s="337"/>
      <c r="K188" s="337"/>
      <c r="L188" s="337"/>
      <c r="M188" s="337"/>
      <c r="N188" s="337"/>
      <c r="O188" s="337"/>
      <c r="P188" s="337"/>
      <c r="Q188" s="337"/>
      <c r="R188" s="337"/>
      <c r="S188" s="337"/>
      <c r="T188" s="147"/>
      <c r="U188" s="147"/>
      <c r="V188" s="147"/>
      <c r="W188" s="147"/>
      <c r="X188" s="147"/>
      <c r="Y188" s="147"/>
    </row>
    <row r="189" spans="1:25" s="32" customFormat="1" ht="19.5" customHeight="1" hidden="1">
      <c r="A189" s="356"/>
      <c r="B189" s="356"/>
      <c r="C189" s="356"/>
      <c r="D189" s="357"/>
      <c r="E189" s="337"/>
      <c r="F189" s="337"/>
      <c r="G189" s="337"/>
      <c r="H189" s="337"/>
      <c r="I189" s="337"/>
      <c r="J189" s="337"/>
      <c r="K189" s="337"/>
      <c r="L189" s="337"/>
      <c r="M189" s="337"/>
      <c r="N189" s="337"/>
      <c r="O189" s="337"/>
      <c r="P189" s="337"/>
      <c r="Q189" s="337"/>
      <c r="R189" s="337"/>
      <c r="S189" s="337"/>
      <c r="T189" s="147"/>
      <c r="U189" s="147"/>
      <c r="V189" s="147"/>
      <c r="W189" s="147"/>
      <c r="X189" s="147"/>
      <c r="Y189" s="147"/>
    </row>
    <row r="190" spans="1:25" s="32" customFormat="1" ht="19.5" customHeight="1" hidden="1">
      <c r="A190" s="356"/>
      <c r="B190" s="356"/>
      <c r="C190" s="356"/>
      <c r="D190" s="357"/>
      <c r="E190" s="337"/>
      <c r="F190" s="337"/>
      <c r="G190" s="337"/>
      <c r="H190" s="337"/>
      <c r="I190" s="337"/>
      <c r="J190" s="337"/>
      <c r="K190" s="337"/>
      <c r="L190" s="337"/>
      <c r="M190" s="337"/>
      <c r="N190" s="337"/>
      <c r="O190" s="337"/>
      <c r="P190" s="337"/>
      <c r="Q190" s="337"/>
      <c r="R190" s="337"/>
      <c r="S190" s="337"/>
      <c r="T190" s="147"/>
      <c r="U190" s="147"/>
      <c r="V190" s="147"/>
      <c r="W190" s="147"/>
      <c r="X190" s="147"/>
      <c r="Y190" s="147"/>
    </row>
    <row r="191" spans="1:25" s="32" customFormat="1" ht="19.5" customHeight="1" hidden="1">
      <c r="A191" s="356"/>
      <c r="B191" s="356"/>
      <c r="C191" s="356"/>
      <c r="D191" s="357"/>
      <c r="E191" s="337"/>
      <c r="F191" s="337"/>
      <c r="G191" s="337"/>
      <c r="H191" s="337"/>
      <c r="I191" s="337"/>
      <c r="J191" s="337"/>
      <c r="K191" s="337"/>
      <c r="L191" s="337"/>
      <c r="M191" s="337"/>
      <c r="N191" s="337"/>
      <c r="O191" s="337"/>
      <c r="P191" s="337"/>
      <c r="Q191" s="337"/>
      <c r="R191" s="337"/>
      <c r="S191" s="337"/>
      <c r="T191" s="147"/>
      <c r="U191" s="147"/>
      <c r="V191" s="147"/>
      <c r="W191" s="147"/>
      <c r="X191" s="147"/>
      <c r="Y191" s="147"/>
    </row>
    <row r="192" spans="1:25" s="32" customFormat="1" ht="28.5" customHeight="1">
      <c r="A192" s="356"/>
      <c r="B192" s="356">
        <v>85415</v>
      </c>
      <c r="C192" s="356"/>
      <c r="D192" s="357" t="s">
        <v>129</v>
      </c>
      <c r="E192" s="337">
        <v>8800</v>
      </c>
      <c r="F192" s="337">
        <v>8800</v>
      </c>
      <c r="G192" s="337">
        <v>0</v>
      </c>
      <c r="H192" s="337">
        <v>0</v>
      </c>
      <c r="I192" s="337">
        <v>0</v>
      </c>
      <c r="J192" s="337">
        <v>0</v>
      </c>
      <c r="K192" s="337">
        <v>8800</v>
      </c>
      <c r="L192" s="337">
        <v>0</v>
      </c>
      <c r="M192" s="337">
        <v>0</v>
      </c>
      <c r="N192" s="337">
        <v>0</v>
      </c>
      <c r="O192" s="337">
        <v>0</v>
      </c>
      <c r="P192" s="337">
        <v>0</v>
      </c>
      <c r="Q192" s="337">
        <v>0</v>
      </c>
      <c r="R192" s="337">
        <v>0</v>
      </c>
      <c r="S192" s="337">
        <v>0</v>
      </c>
      <c r="T192" s="147"/>
      <c r="U192" s="147"/>
      <c r="V192" s="147"/>
      <c r="W192" s="147"/>
      <c r="X192" s="147"/>
      <c r="Y192" s="147"/>
    </row>
    <row r="193" spans="1:25" s="32" customFormat="1" ht="19.5" customHeight="1" hidden="1">
      <c r="A193" s="356"/>
      <c r="B193" s="356"/>
      <c r="C193" s="356"/>
      <c r="D193" s="357"/>
      <c r="E193" s="337"/>
      <c r="F193" s="337"/>
      <c r="G193" s="337"/>
      <c r="H193" s="337"/>
      <c r="I193" s="337"/>
      <c r="J193" s="337"/>
      <c r="K193" s="337"/>
      <c r="L193" s="337"/>
      <c r="M193" s="337"/>
      <c r="N193" s="337"/>
      <c r="O193" s="337"/>
      <c r="P193" s="337"/>
      <c r="Q193" s="337"/>
      <c r="R193" s="337"/>
      <c r="S193" s="337"/>
      <c r="T193" s="147"/>
      <c r="U193" s="147"/>
      <c r="V193" s="147"/>
      <c r="W193" s="147"/>
      <c r="X193" s="147"/>
      <c r="Y193" s="147"/>
    </row>
    <row r="194" spans="1:25" s="32" customFormat="1" ht="43.5" customHeight="1">
      <c r="A194" s="358">
        <v>900</v>
      </c>
      <c r="B194" s="358"/>
      <c r="C194" s="358"/>
      <c r="D194" s="359" t="s">
        <v>72</v>
      </c>
      <c r="E194" s="338">
        <f aca="true" t="shared" si="10" ref="E194:S194">SUM(E195,E198,E200)</f>
        <v>2182800</v>
      </c>
      <c r="F194" s="338">
        <f t="shared" si="10"/>
        <v>271800</v>
      </c>
      <c r="G194" s="338">
        <f t="shared" si="10"/>
        <v>271800</v>
      </c>
      <c r="H194" s="338">
        <f t="shared" si="10"/>
        <v>0</v>
      </c>
      <c r="I194" s="338">
        <f t="shared" si="10"/>
        <v>271800</v>
      </c>
      <c r="J194" s="338">
        <f t="shared" si="10"/>
        <v>0</v>
      </c>
      <c r="K194" s="338">
        <f t="shared" si="10"/>
        <v>0</v>
      </c>
      <c r="L194" s="338">
        <f t="shared" si="10"/>
        <v>0</v>
      </c>
      <c r="M194" s="338">
        <f t="shared" si="10"/>
        <v>0</v>
      </c>
      <c r="N194" s="338">
        <f t="shared" si="10"/>
        <v>0</v>
      </c>
      <c r="O194" s="338">
        <f t="shared" si="10"/>
        <v>1911000</v>
      </c>
      <c r="P194" s="338">
        <f t="shared" si="10"/>
        <v>1911000</v>
      </c>
      <c r="Q194" s="338">
        <f t="shared" si="10"/>
        <v>0</v>
      </c>
      <c r="R194" s="338">
        <f t="shared" si="10"/>
        <v>0</v>
      </c>
      <c r="S194" s="338">
        <f t="shared" si="10"/>
        <v>0</v>
      </c>
      <c r="T194" s="147"/>
      <c r="U194" s="147"/>
      <c r="V194" s="147"/>
      <c r="W194" s="147"/>
      <c r="X194" s="147"/>
      <c r="Y194" s="147"/>
    </row>
    <row r="195" spans="1:25" s="32" customFormat="1" ht="32.25" customHeight="1">
      <c r="A195" s="349"/>
      <c r="B195" s="349">
        <v>90001</v>
      </c>
      <c r="C195" s="349"/>
      <c r="D195" s="351" t="s">
        <v>124</v>
      </c>
      <c r="E195" s="334">
        <v>1941000</v>
      </c>
      <c r="F195" s="334">
        <v>30000</v>
      </c>
      <c r="G195" s="334">
        <v>30000</v>
      </c>
      <c r="H195" s="334">
        <v>0</v>
      </c>
      <c r="I195" s="334">
        <v>30000</v>
      </c>
      <c r="J195" s="334">
        <v>0</v>
      </c>
      <c r="K195" s="334">
        <v>0</v>
      </c>
      <c r="L195" s="334">
        <v>0</v>
      </c>
      <c r="M195" s="334">
        <v>0</v>
      </c>
      <c r="N195" s="334">
        <v>0</v>
      </c>
      <c r="O195" s="334">
        <v>1911000</v>
      </c>
      <c r="P195" s="334">
        <v>1911000</v>
      </c>
      <c r="Q195" s="334">
        <v>0</v>
      </c>
      <c r="R195" s="340">
        <v>0</v>
      </c>
      <c r="S195" s="516">
        <v>0</v>
      </c>
      <c r="T195" s="147"/>
      <c r="U195" s="147"/>
      <c r="V195" s="147"/>
      <c r="W195" s="147"/>
      <c r="X195" s="147"/>
      <c r="Y195" s="147"/>
    </row>
    <row r="196" spans="1:25" s="32" customFormat="1" ht="19.5" customHeight="1" hidden="1">
      <c r="A196" s="356"/>
      <c r="B196" s="356"/>
      <c r="C196" s="356"/>
      <c r="D196" s="357"/>
      <c r="E196" s="337"/>
      <c r="F196" s="337"/>
      <c r="G196" s="337"/>
      <c r="H196" s="337"/>
      <c r="I196" s="337"/>
      <c r="J196" s="337"/>
      <c r="K196" s="337"/>
      <c r="L196" s="337"/>
      <c r="M196" s="337"/>
      <c r="N196" s="337"/>
      <c r="O196" s="337"/>
      <c r="P196" s="337"/>
      <c r="Q196" s="337"/>
      <c r="R196" s="337"/>
      <c r="S196" s="337"/>
      <c r="T196" s="147"/>
      <c r="U196" s="147"/>
      <c r="V196" s="147"/>
      <c r="W196" s="147"/>
      <c r="X196" s="147"/>
      <c r="Y196" s="147"/>
    </row>
    <row r="197" spans="1:25" s="32" customFormat="1" ht="19.5" customHeight="1" hidden="1">
      <c r="A197" s="356"/>
      <c r="B197" s="356"/>
      <c r="C197" s="356"/>
      <c r="D197" s="357"/>
      <c r="E197" s="337"/>
      <c r="F197" s="337"/>
      <c r="G197" s="337"/>
      <c r="H197" s="337"/>
      <c r="I197" s="337"/>
      <c r="J197" s="337"/>
      <c r="K197" s="337"/>
      <c r="L197" s="337"/>
      <c r="M197" s="337"/>
      <c r="N197" s="337"/>
      <c r="O197" s="337"/>
      <c r="P197" s="337"/>
      <c r="Q197" s="337"/>
      <c r="R197" s="337"/>
      <c r="S197" s="337"/>
      <c r="T197" s="147"/>
      <c r="U197" s="147"/>
      <c r="V197" s="147"/>
      <c r="W197" s="147"/>
      <c r="X197" s="147"/>
      <c r="Y197" s="147"/>
    </row>
    <row r="198" spans="1:25" s="32" customFormat="1" ht="32.25" customHeight="1">
      <c r="A198" s="349"/>
      <c r="B198" s="349">
        <v>90015</v>
      </c>
      <c r="C198" s="349"/>
      <c r="D198" s="351" t="s">
        <v>125</v>
      </c>
      <c r="E198" s="334">
        <v>180000</v>
      </c>
      <c r="F198" s="334">
        <v>180000</v>
      </c>
      <c r="G198" s="334">
        <v>180000</v>
      </c>
      <c r="H198" s="334">
        <v>0</v>
      </c>
      <c r="I198" s="334">
        <v>180000</v>
      </c>
      <c r="J198" s="334">
        <v>0</v>
      </c>
      <c r="K198" s="340">
        <v>0</v>
      </c>
      <c r="L198" s="334">
        <v>0</v>
      </c>
      <c r="M198" s="340">
        <v>0</v>
      </c>
      <c r="N198" s="340">
        <v>0</v>
      </c>
      <c r="O198" s="340">
        <v>0</v>
      </c>
      <c r="P198" s="340">
        <v>0</v>
      </c>
      <c r="Q198" s="340">
        <v>0</v>
      </c>
      <c r="R198" s="340">
        <v>0</v>
      </c>
      <c r="S198" s="334">
        <v>0</v>
      </c>
      <c r="T198" s="147"/>
      <c r="U198" s="147"/>
      <c r="V198" s="147"/>
      <c r="W198" s="147"/>
      <c r="X198" s="147"/>
      <c r="Y198" s="147"/>
    </row>
    <row r="199" spans="1:25" s="32" customFormat="1" ht="19.5" customHeight="1" hidden="1">
      <c r="A199" s="356"/>
      <c r="B199" s="356"/>
      <c r="C199" s="356"/>
      <c r="D199" s="357"/>
      <c r="E199" s="337"/>
      <c r="F199" s="337"/>
      <c r="G199" s="337"/>
      <c r="H199" s="337"/>
      <c r="I199" s="337"/>
      <c r="J199" s="337"/>
      <c r="K199" s="337"/>
      <c r="L199" s="337"/>
      <c r="M199" s="337"/>
      <c r="N199" s="337"/>
      <c r="O199" s="337"/>
      <c r="P199" s="337"/>
      <c r="Q199" s="337"/>
      <c r="R199" s="337"/>
      <c r="S199" s="337"/>
      <c r="T199" s="147"/>
      <c r="U199" s="147"/>
      <c r="V199" s="147"/>
      <c r="W199" s="147"/>
      <c r="X199" s="147"/>
      <c r="Y199" s="147"/>
    </row>
    <row r="200" spans="1:25" s="32" customFormat="1" ht="30.75" customHeight="1">
      <c r="A200" s="349"/>
      <c r="B200" s="349">
        <v>90095</v>
      </c>
      <c r="C200" s="349"/>
      <c r="D200" s="351" t="s">
        <v>102</v>
      </c>
      <c r="E200" s="334">
        <v>61800</v>
      </c>
      <c r="F200" s="334">
        <v>61800</v>
      </c>
      <c r="G200" s="334">
        <v>61800</v>
      </c>
      <c r="H200" s="334">
        <v>0</v>
      </c>
      <c r="I200" s="334">
        <v>61800</v>
      </c>
      <c r="J200" s="334">
        <v>0</v>
      </c>
      <c r="K200" s="334">
        <v>0</v>
      </c>
      <c r="L200" s="334">
        <v>0</v>
      </c>
      <c r="M200" s="334">
        <v>0</v>
      </c>
      <c r="N200" s="334">
        <v>0</v>
      </c>
      <c r="O200" s="334">
        <v>0</v>
      </c>
      <c r="P200" s="334">
        <v>0</v>
      </c>
      <c r="Q200" s="334">
        <v>0</v>
      </c>
      <c r="R200" s="334">
        <v>0</v>
      </c>
      <c r="S200" s="334">
        <v>0</v>
      </c>
      <c r="T200" s="147"/>
      <c r="U200" s="147"/>
      <c r="V200" s="147"/>
      <c r="W200" s="147"/>
      <c r="X200" s="147"/>
      <c r="Y200" s="147"/>
    </row>
    <row r="201" spans="1:25" s="32" customFormat="1" ht="19.5" customHeight="1" hidden="1">
      <c r="A201" s="356"/>
      <c r="B201" s="356"/>
      <c r="C201" s="356"/>
      <c r="D201" s="357"/>
      <c r="E201" s="337"/>
      <c r="F201" s="337"/>
      <c r="G201" s="337"/>
      <c r="H201" s="337"/>
      <c r="I201" s="337"/>
      <c r="J201" s="337"/>
      <c r="K201" s="337"/>
      <c r="L201" s="337"/>
      <c r="M201" s="337"/>
      <c r="N201" s="337"/>
      <c r="O201" s="337"/>
      <c r="P201" s="337"/>
      <c r="Q201" s="337"/>
      <c r="R201" s="337"/>
      <c r="S201" s="337"/>
      <c r="T201" s="147"/>
      <c r="U201" s="147"/>
      <c r="V201" s="147"/>
      <c r="W201" s="147"/>
      <c r="X201" s="147"/>
      <c r="Y201" s="147"/>
    </row>
    <row r="202" spans="1:25" s="32" customFormat="1" ht="53.25" customHeight="1">
      <c r="A202" s="358">
        <v>921</v>
      </c>
      <c r="B202" s="358"/>
      <c r="C202" s="358"/>
      <c r="D202" s="359" t="s">
        <v>126</v>
      </c>
      <c r="E202" s="338">
        <v>1262000</v>
      </c>
      <c r="F202" s="338">
        <v>262000</v>
      </c>
      <c r="G202" s="338">
        <v>0</v>
      </c>
      <c r="H202" s="338">
        <v>0</v>
      </c>
      <c r="I202" s="338">
        <v>0</v>
      </c>
      <c r="J202" s="338">
        <v>262000</v>
      </c>
      <c r="K202" s="338">
        <v>0</v>
      </c>
      <c r="L202" s="338">
        <v>0</v>
      </c>
      <c r="M202" s="338">
        <v>0</v>
      </c>
      <c r="N202" s="338">
        <v>0</v>
      </c>
      <c r="O202" s="338">
        <v>1000000</v>
      </c>
      <c r="P202" s="338">
        <v>1000000</v>
      </c>
      <c r="Q202" s="338">
        <v>0</v>
      </c>
      <c r="R202" s="338">
        <v>0</v>
      </c>
      <c r="S202" s="338">
        <v>0</v>
      </c>
      <c r="T202" s="147"/>
      <c r="U202" s="147"/>
      <c r="V202" s="147"/>
      <c r="W202" s="147"/>
      <c r="X202" s="147"/>
      <c r="Y202" s="147"/>
    </row>
    <row r="203" spans="1:25" s="80" customFormat="1" ht="31.5" customHeight="1">
      <c r="A203" s="360"/>
      <c r="B203" s="360">
        <v>92109</v>
      </c>
      <c r="C203" s="360"/>
      <c r="D203" s="361" t="s">
        <v>144</v>
      </c>
      <c r="E203" s="339">
        <v>1262000</v>
      </c>
      <c r="F203" s="339">
        <v>262000</v>
      </c>
      <c r="G203" s="339">
        <v>0</v>
      </c>
      <c r="H203" s="339">
        <v>0</v>
      </c>
      <c r="I203" s="339">
        <v>0</v>
      </c>
      <c r="J203" s="339">
        <v>262000</v>
      </c>
      <c r="K203" s="339">
        <v>0</v>
      </c>
      <c r="L203" s="339">
        <v>0</v>
      </c>
      <c r="M203" s="339">
        <v>0</v>
      </c>
      <c r="N203" s="339">
        <v>0</v>
      </c>
      <c r="O203" s="339">
        <v>1000000</v>
      </c>
      <c r="P203" s="339">
        <v>1000000</v>
      </c>
      <c r="Q203" s="339">
        <v>0</v>
      </c>
      <c r="R203" s="339">
        <v>0</v>
      </c>
      <c r="S203" s="339">
        <v>0</v>
      </c>
      <c r="T203" s="149"/>
      <c r="U203" s="149"/>
      <c r="V203" s="149"/>
      <c r="W203" s="149"/>
      <c r="X203" s="149"/>
      <c r="Y203" s="149"/>
    </row>
    <row r="204" spans="1:25" s="32" customFormat="1" ht="6.75" customHeight="1" hidden="1">
      <c r="A204" s="356"/>
      <c r="B204" s="356"/>
      <c r="C204" s="356"/>
      <c r="D204" s="357"/>
      <c r="E204" s="337"/>
      <c r="F204" s="337"/>
      <c r="G204" s="337"/>
      <c r="H204" s="337"/>
      <c r="I204" s="337"/>
      <c r="J204" s="337"/>
      <c r="K204" s="337"/>
      <c r="L204" s="337"/>
      <c r="M204" s="337"/>
      <c r="N204" s="337"/>
      <c r="O204" s="337"/>
      <c r="P204" s="337"/>
      <c r="Q204" s="337"/>
      <c r="R204" s="337"/>
      <c r="S204" s="337"/>
      <c r="T204" s="147"/>
      <c r="U204" s="147"/>
      <c r="V204" s="147"/>
      <c r="W204" s="147"/>
      <c r="X204" s="147"/>
      <c r="Y204" s="147"/>
    </row>
    <row r="205" spans="1:25" s="32" customFormat="1" ht="33.75" customHeight="1">
      <c r="A205" s="358">
        <v>926</v>
      </c>
      <c r="B205" s="358"/>
      <c r="C205" s="358"/>
      <c r="D205" s="359" t="s">
        <v>127</v>
      </c>
      <c r="E205" s="338">
        <v>38960</v>
      </c>
      <c r="F205" s="338">
        <v>38960</v>
      </c>
      <c r="G205" s="338">
        <v>6000</v>
      </c>
      <c r="H205" s="338">
        <v>6000</v>
      </c>
      <c r="I205" s="338">
        <v>0</v>
      </c>
      <c r="J205" s="338">
        <v>32960</v>
      </c>
      <c r="K205" s="338">
        <v>0</v>
      </c>
      <c r="L205" s="338">
        <v>0</v>
      </c>
      <c r="M205" s="338">
        <v>0</v>
      </c>
      <c r="N205" s="338">
        <v>0</v>
      </c>
      <c r="O205" s="338">
        <v>0</v>
      </c>
      <c r="P205" s="338">
        <v>0</v>
      </c>
      <c r="Q205" s="338">
        <v>0</v>
      </c>
      <c r="R205" s="338">
        <v>0</v>
      </c>
      <c r="S205" s="338">
        <v>0</v>
      </c>
      <c r="T205" s="147"/>
      <c r="U205" s="147"/>
      <c r="V205" s="147"/>
      <c r="W205" s="147"/>
      <c r="X205" s="147"/>
      <c r="Y205" s="147"/>
    </row>
    <row r="206" spans="1:25" s="32" customFormat="1" ht="40.5" customHeight="1">
      <c r="A206" s="356"/>
      <c r="B206" s="356">
        <v>92605</v>
      </c>
      <c r="C206" s="356"/>
      <c r="D206" s="357" t="s">
        <v>128</v>
      </c>
      <c r="E206" s="337">
        <v>38960</v>
      </c>
      <c r="F206" s="337">
        <v>38960</v>
      </c>
      <c r="G206" s="337">
        <v>6000</v>
      </c>
      <c r="H206" s="337">
        <v>6000</v>
      </c>
      <c r="I206" s="337">
        <v>0</v>
      </c>
      <c r="J206" s="337">
        <v>32960</v>
      </c>
      <c r="K206" s="337">
        <v>0</v>
      </c>
      <c r="L206" s="337">
        <v>0</v>
      </c>
      <c r="M206" s="337">
        <v>0</v>
      </c>
      <c r="N206" s="337">
        <v>0</v>
      </c>
      <c r="O206" s="337">
        <v>0</v>
      </c>
      <c r="P206" s="337">
        <v>0</v>
      </c>
      <c r="Q206" s="337">
        <v>0</v>
      </c>
      <c r="R206" s="337">
        <v>0</v>
      </c>
      <c r="S206" s="337">
        <v>0</v>
      </c>
      <c r="T206" s="147"/>
      <c r="U206" s="147"/>
      <c r="V206" s="147"/>
      <c r="W206" s="147"/>
      <c r="X206" s="147"/>
      <c r="Y206" s="147"/>
    </row>
    <row r="207" spans="1:25" s="32" customFormat="1" ht="48" customHeight="1" hidden="1">
      <c r="A207" s="365"/>
      <c r="B207" s="365"/>
      <c r="C207" s="365"/>
      <c r="D207" s="366"/>
      <c r="E207" s="341"/>
      <c r="F207" s="341"/>
      <c r="G207" s="341"/>
      <c r="H207" s="34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341"/>
      <c r="T207" s="147"/>
      <c r="U207" s="147"/>
      <c r="V207" s="147"/>
      <c r="W207" s="147"/>
      <c r="X207" s="147"/>
      <c r="Y207" s="147"/>
    </row>
    <row r="208" spans="1:25" s="32" customFormat="1" ht="18" customHeight="1" hidden="1">
      <c r="A208" s="367"/>
      <c r="B208" s="367"/>
      <c r="C208" s="367"/>
      <c r="D208" s="368"/>
      <c r="E208" s="342"/>
      <c r="F208" s="342"/>
      <c r="G208" s="342"/>
      <c r="H208" s="342"/>
      <c r="I208" s="342"/>
      <c r="J208" s="342"/>
      <c r="K208" s="342"/>
      <c r="L208" s="342"/>
      <c r="M208" s="342"/>
      <c r="N208" s="342"/>
      <c r="O208" s="342"/>
      <c r="P208" s="342"/>
      <c r="Q208" s="342"/>
      <c r="R208" s="342"/>
      <c r="S208" s="342"/>
      <c r="T208" s="147"/>
      <c r="U208" s="147"/>
      <c r="V208" s="147"/>
      <c r="W208" s="147"/>
      <c r="X208" s="147"/>
      <c r="Y208" s="147"/>
    </row>
    <row r="209" spans="1:25" s="32" customFormat="1" ht="19.5" customHeight="1" hidden="1">
      <c r="A209" s="356"/>
      <c r="B209" s="356"/>
      <c r="C209" s="356"/>
      <c r="D209" s="357"/>
      <c r="E209" s="337"/>
      <c r="F209" s="337"/>
      <c r="G209" s="337"/>
      <c r="H209" s="337"/>
      <c r="I209" s="337"/>
      <c r="J209" s="337"/>
      <c r="K209" s="337"/>
      <c r="L209" s="337"/>
      <c r="M209" s="337"/>
      <c r="N209" s="337"/>
      <c r="O209" s="337"/>
      <c r="P209" s="337"/>
      <c r="Q209" s="337"/>
      <c r="R209" s="337"/>
      <c r="S209" s="337"/>
      <c r="T209" s="147"/>
      <c r="U209" s="147"/>
      <c r="V209" s="147"/>
      <c r="W209" s="147"/>
      <c r="X209" s="147"/>
      <c r="Y209" s="147"/>
    </row>
    <row r="210" spans="1:25" s="32" customFormat="1" ht="19.5" customHeight="1" hidden="1">
      <c r="A210" s="356"/>
      <c r="B210" s="356"/>
      <c r="C210" s="356"/>
      <c r="D210" s="357"/>
      <c r="E210" s="337"/>
      <c r="F210" s="337"/>
      <c r="G210" s="337"/>
      <c r="H210" s="337"/>
      <c r="I210" s="337"/>
      <c r="J210" s="337"/>
      <c r="K210" s="337"/>
      <c r="L210" s="337"/>
      <c r="M210" s="337"/>
      <c r="N210" s="337"/>
      <c r="O210" s="337"/>
      <c r="P210" s="337"/>
      <c r="Q210" s="337"/>
      <c r="R210" s="337"/>
      <c r="S210" s="337"/>
      <c r="T210" s="147"/>
      <c r="U210" s="147"/>
      <c r="V210" s="147"/>
      <c r="W210" s="147"/>
      <c r="X210" s="147"/>
      <c r="Y210" s="147"/>
    </row>
    <row r="211" spans="1:25" s="32" customFormat="1" ht="19.5" customHeight="1" hidden="1">
      <c r="A211" s="365"/>
      <c r="B211" s="365"/>
      <c r="C211" s="365"/>
      <c r="D211" s="366"/>
      <c r="E211" s="341"/>
      <c r="F211" s="341"/>
      <c r="G211" s="341"/>
      <c r="H211" s="34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341"/>
      <c r="T211" s="147"/>
      <c r="U211" s="147"/>
      <c r="V211" s="147"/>
      <c r="W211" s="147"/>
      <c r="X211" s="147"/>
      <c r="Y211" s="147"/>
    </row>
    <row r="212" spans="1:25" s="33" customFormat="1" ht="34.5" customHeight="1">
      <c r="A212" s="563" t="s">
        <v>26</v>
      </c>
      <c r="B212" s="564"/>
      <c r="C212" s="564"/>
      <c r="D212" s="565"/>
      <c r="E212" s="117">
        <f aca="true" t="shared" si="11" ref="E212:O212">SUM(E14,E25,E30,E39,E44,E48,E76,E82,E93,E97,E101,E108,E155,E160,E185,E194,E202,E205,)</f>
        <v>12629814</v>
      </c>
      <c r="F212" s="117">
        <f t="shared" si="11"/>
        <v>8509282</v>
      </c>
      <c r="G212" s="117">
        <f t="shared" si="11"/>
        <v>6212421</v>
      </c>
      <c r="H212" s="117">
        <f t="shared" si="11"/>
        <v>4290708</v>
      </c>
      <c r="I212" s="117">
        <f t="shared" si="11"/>
        <v>1921713</v>
      </c>
      <c r="J212" s="117">
        <f t="shared" si="11"/>
        <v>686267</v>
      </c>
      <c r="K212" s="117">
        <f t="shared" si="11"/>
        <v>1579594</v>
      </c>
      <c r="L212" s="117">
        <f t="shared" si="11"/>
        <v>0</v>
      </c>
      <c r="M212" s="117">
        <f t="shared" si="11"/>
        <v>0</v>
      </c>
      <c r="N212" s="117">
        <f t="shared" si="11"/>
        <v>31000</v>
      </c>
      <c r="O212" s="117">
        <f t="shared" si="11"/>
        <v>4120532</v>
      </c>
      <c r="P212" s="117">
        <f>SUM(P14,P25,P30,P39,P44,P48,P76,P82,P93,P97,P101,P108,P155,P160,P185,P194,P202,P205,)</f>
        <v>4120532</v>
      </c>
      <c r="Q212" s="117">
        <f>SUM(Q14,Q25,Q30,Q39,Q44,Q48,Q76,Q82,Q93,Q97,Q101,Q108,Q155,Q160,Q185,Q194,Q202,Q205,)</f>
        <v>0</v>
      </c>
      <c r="R212" s="117">
        <f>SUM(R14,R25,R30,R39,R44,R48,R76,R82,R93,R97,R101,R108,R155,R160,R185,R194,R202,R205,)</f>
        <v>0</v>
      </c>
      <c r="S212" s="117">
        <f>SUM(S14,S25,S30,S39,S44,S48,S76,S82,S93,S97,S101,S108,S155,S160,S185,S194,S202,S205,)</f>
        <v>0</v>
      </c>
      <c r="T212" s="150"/>
      <c r="U212" s="150"/>
      <c r="V212" s="150"/>
      <c r="W212" s="150"/>
      <c r="X212" s="150"/>
      <c r="Y212" s="150"/>
    </row>
    <row r="214" ht="12.75">
      <c r="A214" s="42"/>
    </row>
  </sheetData>
  <sheetProtection/>
  <mergeCells count="29">
    <mergeCell ref="F11:F12"/>
    <mergeCell ref="J11:J12"/>
    <mergeCell ref="K11:K12"/>
    <mergeCell ref="G11:I11"/>
    <mergeCell ref="P11:Q11"/>
    <mergeCell ref="R11:S11"/>
    <mergeCell ref="L11:L12"/>
    <mergeCell ref="M11:M12"/>
    <mergeCell ref="N11:N12"/>
    <mergeCell ref="O11:O12"/>
    <mergeCell ref="A1:S1"/>
    <mergeCell ref="H6:S6"/>
    <mergeCell ref="I8:R8"/>
    <mergeCell ref="P5:Q5"/>
    <mergeCell ref="R5:S5"/>
    <mergeCell ref="G5:I5"/>
    <mergeCell ref="H8:H10"/>
    <mergeCell ref="S8:S10"/>
    <mergeCell ref="C6:C10"/>
    <mergeCell ref="A212:D212"/>
    <mergeCell ref="F5:F10"/>
    <mergeCell ref="A5:A10"/>
    <mergeCell ref="B5:B10"/>
    <mergeCell ref="D5:D10"/>
    <mergeCell ref="E5:E10"/>
    <mergeCell ref="A11:A12"/>
    <mergeCell ref="B11:B12"/>
    <mergeCell ref="D11:D12"/>
    <mergeCell ref="E11:E12"/>
  </mergeCells>
  <printOptions horizontalCentered="1"/>
  <pageMargins left="0.3937007874015748" right="0.3937007874015748" top="1.0236220472440944" bottom="0.4724409448818898" header="0.5118110236220472" footer="0.5118110236220472"/>
  <pageSetup horizontalDpi="600" verticalDpi="600" orientation="landscape" paperSize="9" scale="65" r:id="rId1"/>
  <headerFooter alignWithMargins="0">
    <oddHeader>&amp;C&amp;P&amp;R&amp;"Times New Roman,Normalny"&amp;18Tabela nr 3</oddHeader>
  </headerFooter>
  <rowBreaks count="1" manualBreakCount="1">
    <brk id="21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64"/>
  <sheetViews>
    <sheetView zoomScalePageLayoutView="0" workbookViewId="0" topLeftCell="E14">
      <selection activeCell="M17" sqref="M17"/>
    </sheetView>
  </sheetViews>
  <sheetFormatPr defaultColWidth="9.00390625" defaultRowHeight="12.75"/>
  <cols>
    <col min="1" max="1" width="4.25390625" style="372" customWidth="1"/>
    <col min="2" max="2" width="7.375" style="392" customWidth="1"/>
    <col min="3" max="3" width="8.375" style="392" customWidth="1"/>
    <col min="4" max="4" width="8.125" style="392" hidden="1" customWidth="1"/>
    <col min="5" max="5" width="69.375" style="372" customWidth="1"/>
    <col min="6" max="6" width="14.75390625" style="372" customWidth="1"/>
    <col min="7" max="7" width="13.625" style="372" customWidth="1"/>
    <col min="8" max="8" width="12.625" style="372" customWidth="1"/>
    <col min="9" max="9" width="11.125" style="372" customWidth="1"/>
    <col min="10" max="10" width="12.375" style="372" customWidth="1"/>
    <col min="11" max="12" width="11.75390625" style="372" hidden="1" customWidth="1"/>
    <col min="13" max="13" width="14.375" style="372" customWidth="1"/>
    <col min="14" max="16384" width="9.125" style="372" customWidth="1"/>
  </cols>
  <sheetData>
    <row r="1" spans="1:13" s="369" customFormat="1" ht="26.25" customHeight="1">
      <c r="A1" s="583" t="s">
        <v>218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</row>
    <row r="2" spans="1:13" ht="23.25" customHeight="1">
      <c r="A2" s="370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1"/>
    </row>
    <row r="3" spans="1:13" s="373" customFormat="1" ht="19.5" customHeight="1">
      <c r="A3" s="584" t="s">
        <v>22</v>
      </c>
      <c r="B3" s="584" t="s">
        <v>1</v>
      </c>
      <c r="C3" s="584" t="s">
        <v>15</v>
      </c>
      <c r="D3" s="584"/>
      <c r="E3" s="578" t="s">
        <v>39</v>
      </c>
      <c r="F3" s="578" t="s">
        <v>35</v>
      </c>
      <c r="G3" s="585" t="s">
        <v>24</v>
      </c>
      <c r="H3" s="586"/>
      <c r="I3" s="586"/>
      <c r="J3" s="586"/>
      <c r="K3" s="586"/>
      <c r="L3" s="587"/>
      <c r="M3" s="578" t="s">
        <v>37</v>
      </c>
    </row>
    <row r="4" spans="1:13" s="373" customFormat="1" ht="19.5" customHeight="1">
      <c r="A4" s="584"/>
      <c r="B4" s="584"/>
      <c r="C4" s="584"/>
      <c r="D4" s="584"/>
      <c r="E4" s="578"/>
      <c r="F4" s="578"/>
      <c r="G4" s="578" t="s">
        <v>227</v>
      </c>
      <c r="H4" s="578" t="s">
        <v>41</v>
      </c>
      <c r="I4" s="578"/>
      <c r="J4" s="578"/>
      <c r="K4" s="578"/>
      <c r="L4" s="580"/>
      <c r="M4" s="578"/>
    </row>
    <row r="5" spans="1:13" s="373" customFormat="1" ht="29.25" customHeight="1">
      <c r="A5" s="584"/>
      <c r="B5" s="584"/>
      <c r="C5" s="584"/>
      <c r="D5" s="584"/>
      <c r="E5" s="578"/>
      <c r="F5" s="578"/>
      <c r="G5" s="578"/>
      <c r="H5" s="578" t="s">
        <v>38</v>
      </c>
      <c r="I5" s="578" t="s">
        <v>32</v>
      </c>
      <c r="J5" s="578" t="s">
        <v>170</v>
      </c>
      <c r="K5" s="578"/>
      <c r="L5" s="581"/>
      <c r="M5" s="578"/>
    </row>
    <row r="6" spans="1:13" s="373" customFormat="1" ht="19.5" customHeight="1">
      <c r="A6" s="584"/>
      <c r="B6" s="584"/>
      <c r="C6" s="584"/>
      <c r="D6" s="584"/>
      <c r="E6" s="578"/>
      <c r="F6" s="578"/>
      <c r="G6" s="578"/>
      <c r="H6" s="578"/>
      <c r="I6" s="578"/>
      <c r="J6" s="578"/>
      <c r="K6" s="578"/>
      <c r="L6" s="581"/>
      <c r="M6" s="578"/>
    </row>
    <row r="7" spans="1:13" s="373" customFormat="1" ht="9" customHeight="1">
      <c r="A7" s="584"/>
      <c r="B7" s="584"/>
      <c r="C7" s="584"/>
      <c r="D7" s="584"/>
      <c r="E7" s="578"/>
      <c r="F7" s="578"/>
      <c r="G7" s="578"/>
      <c r="H7" s="578"/>
      <c r="I7" s="578"/>
      <c r="J7" s="578"/>
      <c r="K7" s="578"/>
      <c r="L7" s="582"/>
      <c r="M7" s="578"/>
    </row>
    <row r="8" spans="1:13" s="375" customFormat="1" ht="14.25" customHeight="1">
      <c r="A8" s="374">
        <v>1</v>
      </c>
      <c r="B8" s="374">
        <v>2</v>
      </c>
      <c r="C8" s="374">
        <v>3</v>
      </c>
      <c r="D8" s="374"/>
      <c r="E8" s="374">
        <v>4</v>
      </c>
      <c r="F8" s="374">
        <v>5</v>
      </c>
      <c r="G8" s="374">
        <v>6</v>
      </c>
      <c r="H8" s="374">
        <v>7</v>
      </c>
      <c r="I8" s="374">
        <v>8</v>
      </c>
      <c r="J8" s="374">
        <v>9</v>
      </c>
      <c r="K8" s="374">
        <v>10</v>
      </c>
      <c r="L8" s="374"/>
      <c r="M8" s="374">
        <v>10</v>
      </c>
    </row>
    <row r="9" spans="1:17" s="385" customFormat="1" ht="51" customHeight="1" hidden="1">
      <c r="A9" s="376"/>
      <c r="B9" s="377"/>
      <c r="C9" s="378"/>
      <c r="D9" s="376"/>
      <c r="E9" s="379"/>
      <c r="F9" s="380"/>
      <c r="G9" s="380"/>
      <c r="H9" s="380"/>
      <c r="I9" s="381"/>
      <c r="J9" s="380"/>
      <c r="K9" s="381"/>
      <c r="L9" s="381"/>
      <c r="M9" s="382"/>
      <c r="N9" s="383"/>
      <c r="O9" s="384"/>
      <c r="P9" s="384"/>
      <c r="Q9" s="384"/>
    </row>
    <row r="10" spans="1:17" s="385" customFormat="1" ht="45" customHeight="1">
      <c r="A10" s="376">
        <v>1</v>
      </c>
      <c r="B10" s="377" t="s">
        <v>130</v>
      </c>
      <c r="C10" s="377" t="s">
        <v>131</v>
      </c>
      <c r="D10" s="376"/>
      <c r="E10" s="386" t="s">
        <v>219</v>
      </c>
      <c r="F10" s="380">
        <v>10000</v>
      </c>
      <c r="G10" s="387">
        <v>10000</v>
      </c>
      <c r="H10" s="387">
        <v>10000</v>
      </c>
      <c r="I10" s="388">
        <v>0</v>
      </c>
      <c r="J10" s="389">
        <v>0</v>
      </c>
      <c r="K10" s="388"/>
      <c r="L10" s="388"/>
      <c r="M10" s="390" t="s">
        <v>132</v>
      </c>
      <c r="N10" s="384"/>
      <c r="O10" s="384"/>
      <c r="P10" s="384"/>
      <c r="Q10" s="384"/>
    </row>
    <row r="11" ht="12.75" hidden="1">
      <c r="A11" s="391"/>
    </row>
    <row r="12" spans="1:17" s="385" customFormat="1" ht="45" customHeight="1">
      <c r="A12" s="376">
        <v>2</v>
      </c>
      <c r="B12" s="377" t="s">
        <v>130</v>
      </c>
      <c r="C12" s="377" t="s">
        <v>131</v>
      </c>
      <c r="D12" s="376"/>
      <c r="E12" s="386" t="s">
        <v>220</v>
      </c>
      <c r="F12" s="380">
        <v>420000</v>
      </c>
      <c r="G12" s="387">
        <v>420000</v>
      </c>
      <c r="H12" s="387">
        <v>420000</v>
      </c>
      <c r="I12" s="388">
        <v>0</v>
      </c>
      <c r="J12" s="389">
        <v>0</v>
      </c>
      <c r="K12" s="393"/>
      <c r="L12" s="393"/>
      <c r="M12" s="390" t="s">
        <v>132</v>
      </c>
      <c r="N12" s="384"/>
      <c r="O12" s="384"/>
      <c r="P12" s="384"/>
      <c r="Q12" s="384"/>
    </row>
    <row r="13" spans="1:16" s="385" customFormat="1" ht="51.75" customHeight="1" hidden="1">
      <c r="A13" s="394"/>
      <c r="B13" s="395"/>
      <c r="C13" s="395"/>
      <c r="D13" s="394"/>
      <c r="E13" s="386"/>
      <c r="F13" s="396"/>
      <c r="G13" s="396"/>
      <c r="H13" s="396"/>
      <c r="I13" s="397"/>
      <c r="J13" s="398"/>
      <c r="K13" s="399"/>
      <c r="L13" s="399"/>
      <c r="M13" s="400"/>
      <c r="N13" s="401"/>
      <c r="O13" s="401"/>
      <c r="P13" s="402"/>
    </row>
    <row r="14" spans="1:16" s="385" customFormat="1" ht="45" customHeight="1">
      <c r="A14" s="394">
        <v>3</v>
      </c>
      <c r="B14" s="395" t="s">
        <v>130</v>
      </c>
      <c r="C14" s="395" t="s">
        <v>131</v>
      </c>
      <c r="D14" s="394"/>
      <c r="E14" s="386" t="s">
        <v>221</v>
      </c>
      <c r="F14" s="396">
        <v>390000</v>
      </c>
      <c r="G14" s="396">
        <v>390000</v>
      </c>
      <c r="H14" s="396">
        <v>390000</v>
      </c>
      <c r="I14" s="397">
        <v>0</v>
      </c>
      <c r="J14" s="403">
        <v>0</v>
      </c>
      <c r="K14" s="404"/>
      <c r="L14" s="393"/>
      <c r="M14" s="405" t="s">
        <v>132</v>
      </c>
      <c r="N14" s="401"/>
      <c r="O14" s="401"/>
      <c r="P14" s="402"/>
    </row>
    <row r="15" spans="1:16" s="385" customFormat="1" ht="45" customHeight="1">
      <c r="A15" s="394">
        <v>4</v>
      </c>
      <c r="B15" s="395" t="s">
        <v>130</v>
      </c>
      <c r="C15" s="395" t="s">
        <v>131</v>
      </c>
      <c r="D15" s="394"/>
      <c r="E15" s="386" t="s">
        <v>222</v>
      </c>
      <c r="F15" s="396">
        <v>270000</v>
      </c>
      <c r="G15" s="396">
        <v>270000</v>
      </c>
      <c r="H15" s="396">
        <v>270000</v>
      </c>
      <c r="I15" s="397">
        <v>0</v>
      </c>
      <c r="J15" s="403">
        <v>0</v>
      </c>
      <c r="K15" s="404"/>
      <c r="L15" s="393"/>
      <c r="M15" s="405" t="s">
        <v>132</v>
      </c>
      <c r="N15" s="401"/>
      <c r="O15" s="401"/>
      <c r="P15" s="402"/>
    </row>
    <row r="16" spans="1:16" s="385" customFormat="1" ht="45" customHeight="1">
      <c r="A16" s="394">
        <v>5</v>
      </c>
      <c r="B16" s="395" t="s">
        <v>130</v>
      </c>
      <c r="C16" s="395" t="s">
        <v>131</v>
      </c>
      <c r="D16" s="394"/>
      <c r="E16" s="386" t="s">
        <v>310</v>
      </c>
      <c r="F16" s="396">
        <v>190057</v>
      </c>
      <c r="G16" s="396">
        <v>1842</v>
      </c>
      <c r="H16" s="396">
        <v>1842</v>
      </c>
      <c r="I16" s="397"/>
      <c r="J16" s="403"/>
      <c r="K16" s="404"/>
      <c r="L16" s="393"/>
      <c r="M16" s="405" t="s">
        <v>147</v>
      </c>
      <c r="N16" s="401"/>
      <c r="O16" s="401"/>
      <c r="P16" s="402"/>
    </row>
    <row r="17" spans="1:16" s="385" customFormat="1" ht="45" customHeight="1">
      <c r="A17" s="394">
        <v>6</v>
      </c>
      <c r="B17" s="394">
        <v>750</v>
      </c>
      <c r="C17" s="394">
        <v>75095</v>
      </c>
      <c r="D17" s="394"/>
      <c r="E17" s="386" t="s">
        <v>223</v>
      </c>
      <c r="F17" s="396">
        <v>15690</v>
      </c>
      <c r="G17" s="396">
        <v>15690</v>
      </c>
      <c r="H17" s="396">
        <v>15690</v>
      </c>
      <c r="I17" s="397">
        <v>0</v>
      </c>
      <c r="J17" s="403">
        <v>0</v>
      </c>
      <c r="K17" s="404"/>
      <c r="L17" s="393"/>
      <c r="M17" s="406" t="s">
        <v>165</v>
      </c>
      <c r="N17" s="401"/>
      <c r="O17" s="401"/>
      <c r="P17" s="402"/>
    </row>
    <row r="18" spans="1:16" s="385" customFormat="1" ht="45" customHeight="1" hidden="1">
      <c r="A18" s="394"/>
      <c r="B18" s="394"/>
      <c r="C18" s="394"/>
      <c r="D18" s="394"/>
      <c r="E18" s="386"/>
      <c r="F18" s="396"/>
      <c r="G18" s="396"/>
      <c r="H18" s="396"/>
      <c r="I18" s="397"/>
      <c r="J18" s="403"/>
      <c r="K18" s="404"/>
      <c r="L18" s="393"/>
      <c r="M18" s="407"/>
      <c r="N18" s="401"/>
      <c r="O18" s="401"/>
      <c r="P18" s="402"/>
    </row>
    <row r="19" spans="1:16" s="385" customFormat="1" ht="45" customHeight="1">
      <c r="A19" s="394">
        <v>7</v>
      </c>
      <c r="B19" s="395" t="s">
        <v>224</v>
      </c>
      <c r="C19" s="395" t="s">
        <v>225</v>
      </c>
      <c r="D19" s="394"/>
      <c r="E19" s="386" t="s">
        <v>206</v>
      </c>
      <c r="F19" s="396">
        <v>407153</v>
      </c>
      <c r="G19" s="396">
        <v>102000</v>
      </c>
      <c r="H19" s="396">
        <v>102000</v>
      </c>
      <c r="I19" s="397">
        <v>0</v>
      </c>
      <c r="J19" s="403">
        <v>0</v>
      </c>
      <c r="K19" s="404"/>
      <c r="L19" s="393"/>
      <c r="M19" s="405" t="s">
        <v>147</v>
      </c>
      <c r="N19" s="401"/>
      <c r="O19" s="401"/>
      <c r="P19" s="402"/>
    </row>
    <row r="20" spans="1:17" s="385" customFormat="1" ht="45" customHeight="1">
      <c r="A20" s="394">
        <v>8</v>
      </c>
      <c r="B20" s="395" t="s">
        <v>159</v>
      </c>
      <c r="C20" s="395" t="s">
        <v>307</v>
      </c>
      <c r="D20" s="394"/>
      <c r="E20" s="386" t="s">
        <v>205</v>
      </c>
      <c r="F20" s="408">
        <v>1911000</v>
      </c>
      <c r="G20" s="396">
        <v>1911000</v>
      </c>
      <c r="H20" s="396">
        <v>811000</v>
      </c>
      <c r="I20" s="397">
        <v>1100000</v>
      </c>
      <c r="J20" s="403">
        <v>0</v>
      </c>
      <c r="K20" s="397"/>
      <c r="L20" s="388"/>
      <c r="M20" s="382" t="s">
        <v>132</v>
      </c>
      <c r="N20" s="384"/>
      <c r="O20" s="384"/>
      <c r="P20" s="384"/>
      <c r="Q20" s="384"/>
    </row>
    <row r="21" spans="1:13" s="385" customFormat="1" ht="45" customHeight="1">
      <c r="A21" s="394">
        <v>9</v>
      </c>
      <c r="B21" s="395" t="s">
        <v>160</v>
      </c>
      <c r="C21" s="395" t="s">
        <v>161</v>
      </c>
      <c r="D21" s="394"/>
      <c r="E21" s="386" t="s">
        <v>226</v>
      </c>
      <c r="F21" s="408">
        <v>1933685</v>
      </c>
      <c r="G21" s="396">
        <v>1000000</v>
      </c>
      <c r="H21" s="396">
        <v>100000</v>
      </c>
      <c r="I21" s="397">
        <v>900000</v>
      </c>
      <c r="J21" s="409">
        <v>0</v>
      </c>
      <c r="K21" s="397"/>
      <c r="L21" s="397"/>
      <c r="M21" s="400" t="s">
        <v>132</v>
      </c>
    </row>
    <row r="22" spans="1:13" s="385" customFormat="1" ht="55.5" customHeight="1" hidden="1">
      <c r="A22" s="394"/>
      <c r="B22" s="394"/>
      <c r="C22" s="394"/>
      <c r="D22" s="394"/>
      <c r="E22" s="386"/>
      <c r="F22" s="408"/>
      <c r="G22" s="396"/>
      <c r="H22" s="396"/>
      <c r="I22" s="397"/>
      <c r="J22" s="389"/>
      <c r="K22" s="404"/>
      <c r="L22" s="404"/>
      <c r="M22" s="410"/>
    </row>
    <row r="23" spans="1:13" s="385" customFormat="1" ht="45.75" customHeight="1" hidden="1">
      <c r="A23" s="394"/>
      <c r="B23" s="394"/>
      <c r="C23" s="394"/>
      <c r="D23" s="394"/>
      <c r="E23" s="386"/>
      <c r="F23" s="408"/>
      <c r="G23" s="396"/>
      <c r="H23" s="396"/>
      <c r="I23" s="397"/>
      <c r="J23" s="411"/>
      <c r="K23" s="404"/>
      <c r="L23" s="404"/>
      <c r="M23" s="412"/>
    </row>
    <row r="24" spans="1:13" s="385" customFormat="1" ht="45" customHeight="1" hidden="1">
      <c r="A24" s="394"/>
      <c r="B24" s="394"/>
      <c r="C24" s="394"/>
      <c r="D24" s="394"/>
      <c r="E24" s="386"/>
      <c r="F24" s="408"/>
      <c r="G24" s="396"/>
      <c r="H24" s="396"/>
      <c r="I24" s="397"/>
      <c r="J24" s="411"/>
      <c r="K24" s="404"/>
      <c r="L24" s="404"/>
      <c r="M24" s="406"/>
    </row>
    <row r="25" spans="1:13" s="385" customFormat="1" ht="39.75" customHeight="1" hidden="1">
      <c r="A25" s="394"/>
      <c r="B25" s="394"/>
      <c r="C25" s="394"/>
      <c r="D25" s="394"/>
      <c r="E25" s="386"/>
      <c r="F25" s="408"/>
      <c r="G25" s="396"/>
      <c r="H25" s="396"/>
      <c r="I25" s="397"/>
      <c r="J25" s="411"/>
      <c r="K25" s="404"/>
      <c r="L25" s="393"/>
      <c r="M25" s="390"/>
    </row>
    <row r="26" spans="1:13" s="385" customFormat="1" ht="45.75" customHeight="1" hidden="1">
      <c r="A26" s="394"/>
      <c r="B26" s="394"/>
      <c r="C26" s="394"/>
      <c r="D26" s="394"/>
      <c r="E26" s="386"/>
      <c r="F26" s="408"/>
      <c r="G26" s="396"/>
      <c r="H26" s="396"/>
      <c r="I26" s="397"/>
      <c r="J26" s="411"/>
      <c r="K26" s="404"/>
      <c r="L26" s="393"/>
      <c r="M26" s="390"/>
    </row>
    <row r="27" spans="1:13" s="385" customFormat="1" ht="45.75" customHeight="1" hidden="1">
      <c r="A27" s="394"/>
      <c r="B27" s="394"/>
      <c r="C27" s="394"/>
      <c r="D27" s="394"/>
      <c r="E27" s="386"/>
      <c r="F27" s="408"/>
      <c r="G27" s="396"/>
      <c r="H27" s="396"/>
      <c r="I27" s="397"/>
      <c r="J27" s="411"/>
      <c r="K27" s="404"/>
      <c r="L27" s="404"/>
      <c r="M27" s="412"/>
    </row>
    <row r="28" spans="1:12" s="385" customFormat="1" ht="16.5" hidden="1">
      <c r="A28" s="413"/>
      <c r="B28" s="414"/>
      <c r="C28" s="414"/>
      <c r="D28" s="414"/>
      <c r="E28" s="415"/>
      <c r="F28" s="415"/>
      <c r="G28" s="415"/>
      <c r="H28" s="415"/>
      <c r="I28" s="415"/>
      <c r="J28" s="415"/>
      <c r="K28" s="415"/>
      <c r="L28" s="415"/>
    </row>
    <row r="29" spans="1:13" s="385" customFormat="1" ht="45.75" customHeight="1" hidden="1">
      <c r="A29" s="394"/>
      <c r="B29" s="394"/>
      <c r="C29" s="394"/>
      <c r="D29" s="394"/>
      <c r="E29" s="386"/>
      <c r="F29" s="408"/>
      <c r="G29" s="396"/>
      <c r="H29" s="396"/>
      <c r="I29" s="397"/>
      <c r="J29" s="411"/>
      <c r="K29" s="404"/>
      <c r="L29" s="393"/>
      <c r="M29" s="390"/>
    </row>
    <row r="30" spans="1:13" s="385" customFormat="1" ht="45.75" customHeight="1" hidden="1">
      <c r="A30" s="394"/>
      <c r="B30" s="394"/>
      <c r="C30" s="394"/>
      <c r="D30" s="394"/>
      <c r="E30" s="386"/>
      <c r="F30" s="408"/>
      <c r="G30" s="396"/>
      <c r="H30" s="396"/>
      <c r="I30" s="397"/>
      <c r="J30" s="411"/>
      <c r="K30" s="404"/>
      <c r="L30" s="393"/>
      <c r="M30" s="390"/>
    </row>
    <row r="31" spans="1:13" s="385" customFormat="1" ht="45" customHeight="1" hidden="1">
      <c r="A31" s="394"/>
      <c r="B31" s="394"/>
      <c r="C31" s="394"/>
      <c r="D31" s="394"/>
      <c r="E31" s="386"/>
      <c r="F31" s="408"/>
      <c r="G31" s="396"/>
      <c r="H31" s="396"/>
      <c r="I31" s="397"/>
      <c r="J31" s="411"/>
      <c r="K31" s="404"/>
      <c r="L31" s="404"/>
      <c r="M31" s="412"/>
    </row>
    <row r="32" spans="1:13" s="385" customFormat="1" ht="45" customHeight="1" hidden="1">
      <c r="A32" s="394"/>
      <c r="B32" s="394"/>
      <c r="C32" s="394"/>
      <c r="D32" s="394"/>
      <c r="E32" s="386"/>
      <c r="F32" s="408"/>
      <c r="G32" s="396"/>
      <c r="H32" s="396"/>
      <c r="I32" s="397"/>
      <c r="J32" s="411"/>
      <c r="K32" s="404"/>
      <c r="L32" s="404"/>
      <c r="M32" s="412"/>
    </row>
    <row r="33" spans="1:13" s="385" customFormat="1" ht="38.25" customHeight="1" hidden="1">
      <c r="A33" s="394"/>
      <c r="B33" s="394"/>
      <c r="C33" s="394"/>
      <c r="D33" s="394"/>
      <c r="E33" s="386"/>
      <c r="F33" s="408"/>
      <c r="G33" s="396"/>
      <c r="H33" s="396"/>
      <c r="I33" s="397"/>
      <c r="J33" s="411"/>
      <c r="K33" s="404"/>
      <c r="L33" s="404"/>
      <c r="M33" s="412"/>
    </row>
    <row r="34" spans="1:13" s="385" customFormat="1" ht="34.5" customHeight="1" hidden="1">
      <c r="A34" s="394"/>
      <c r="B34" s="394"/>
      <c r="C34" s="394"/>
      <c r="D34" s="394"/>
      <c r="E34" s="386"/>
      <c r="F34" s="408"/>
      <c r="G34" s="396"/>
      <c r="H34" s="396"/>
      <c r="I34" s="397"/>
      <c r="J34" s="411"/>
      <c r="K34" s="404"/>
      <c r="L34" s="404"/>
      <c r="M34" s="412"/>
    </row>
    <row r="35" spans="1:13" s="385" customFormat="1" ht="48.75" customHeight="1" hidden="1">
      <c r="A35" s="394"/>
      <c r="B35" s="394"/>
      <c r="C35" s="394"/>
      <c r="D35" s="394"/>
      <c r="E35" s="386"/>
      <c r="F35" s="408"/>
      <c r="G35" s="396"/>
      <c r="H35" s="396"/>
      <c r="I35" s="397"/>
      <c r="J35" s="411"/>
      <c r="K35" s="404"/>
      <c r="L35" s="404"/>
      <c r="M35" s="412"/>
    </row>
    <row r="36" spans="1:13" s="385" customFormat="1" ht="43.5" customHeight="1" hidden="1">
      <c r="A36" s="394"/>
      <c r="B36" s="394"/>
      <c r="C36" s="394"/>
      <c r="D36" s="394"/>
      <c r="E36" s="386"/>
      <c r="F36" s="408"/>
      <c r="G36" s="396"/>
      <c r="H36" s="396"/>
      <c r="I36" s="397"/>
      <c r="J36" s="411"/>
      <c r="K36" s="404"/>
      <c r="L36" s="404"/>
      <c r="M36" s="412"/>
    </row>
    <row r="37" spans="1:13" s="385" customFormat="1" ht="48.75" customHeight="1" hidden="1">
      <c r="A37" s="394"/>
      <c r="B37" s="394"/>
      <c r="C37" s="394"/>
      <c r="D37" s="394"/>
      <c r="E37" s="386"/>
      <c r="F37" s="408"/>
      <c r="G37" s="396"/>
      <c r="H37" s="396"/>
      <c r="I37" s="397"/>
      <c r="J37" s="389"/>
      <c r="K37" s="404"/>
      <c r="L37" s="416"/>
      <c r="M37" s="417"/>
    </row>
    <row r="38" spans="1:15" s="385" customFormat="1" ht="48.75" customHeight="1" hidden="1">
      <c r="A38" s="394"/>
      <c r="B38" s="394"/>
      <c r="C38" s="394"/>
      <c r="D38" s="394"/>
      <c r="E38" s="386"/>
      <c r="F38" s="408"/>
      <c r="G38" s="396"/>
      <c r="H38" s="396"/>
      <c r="I38" s="397"/>
      <c r="J38" s="389"/>
      <c r="K38" s="404"/>
      <c r="L38" s="404"/>
      <c r="M38" s="412"/>
      <c r="N38" s="384"/>
      <c r="O38" s="384"/>
    </row>
    <row r="39" spans="1:13" s="385" customFormat="1" ht="75.75" customHeight="1" hidden="1">
      <c r="A39" s="394"/>
      <c r="B39" s="394"/>
      <c r="C39" s="394"/>
      <c r="D39" s="394"/>
      <c r="E39" s="386"/>
      <c r="F39" s="408"/>
      <c r="G39" s="396"/>
      <c r="H39" s="396"/>
      <c r="I39" s="397"/>
      <c r="J39" s="411"/>
      <c r="K39" s="404"/>
      <c r="L39" s="404"/>
      <c r="M39" s="410"/>
    </row>
    <row r="40" spans="1:13" s="385" customFormat="1" ht="16.5" hidden="1">
      <c r="A40" s="418"/>
      <c r="B40" s="418"/>
      <c r="C40" s="418"/>
      <c r="D40" s="418"/>
      <c r="E40" s="419"/>
      <c r="F40" s="420"/>
      <c r="G40" s="421"/>
      <c r="H40" s="421"/>
      <c r="I40" s="422"/>
      <c r="J40" s="423"/>
      <c r="K40" s="422"/>
      <c r="L40" s="422"/>
      <c r="M40" s="424"/>
    </row>
    <row r="41" spans="1:13" s="385" customFormat="1" ht="75.75" customHeight="1" hidden="1">
      <c r="A41" s="418"/>
      <c r="B41" s="418"/>
      <c r="C41" s="418"/>
      <c r="D41" s="418"/>
      <c r="E41" s="419"/>
      <c r="F41" s="420"/>
      <c r="G41" s="421"/>
      <c r="H41" s="421"/>
      <c r="I41" s="422"/>
      <c r="J41" s="423"/>
      <c r="K41" s="422"/>
      <c r="L41" s="422"/>
      <c r="M41" s="425"/>
    </row>
    <row r="42" spans="1:13" s="385" customFormat="1" ht="35.25" customHeight="1" hidden="1">
      <c r="A42" s="418"/>
      <c r="B42" s="418"/>
      <c r="C42" s="418"/>
      <c r="D42" s="418"/>
      <c r="E42" s="419"/>
      <c r="F42" s="420"/>
      <c r="G42" s="421"/>
      <c r="H42" s="421"/>
      <c r="I42" s="422"/>
      <c r="J42" s="389"/>
      <c r="K42" s="422"/>
      <c r="L42" s="422"/>
      <c r="M42" s="425"/>
    </row>
    <row r="43" spans="1:13" s="385" customFormat="1" ht="36" customHeight="1" hidden="1">
      <c r="A43" s="418"/>
      <c r="B43" s="418"/>
      <c r="C43" s="418"/>
      <c r="D43" s="418"/>
      <c r="E43" s="419"/>
      <c r="F43" s="420"/>
      <c r="G43" s="421"/>
      <c r="H43" s="421"/>
      <c r="I43" s="422"/>
      <c r="J43" s="411"/>
      <c r="K43" s="422"/>
      <c r="L43" s="422"/>
      <c r="M43" s="425"/>
    </row>
    <row r="44" spans="1:13" s="385" customFormat="1" ht="48.75" customHeight="1" hidden="1">
      <c r="A44" s="418"/>
      <c r="B44" s="418"/>
      <c r="C44" s="418"/>
      <c r="D44" s="418"/>
      <c r="E44" s="419"/>
      <c r="F44" s="420"/>
      <c r="G44" s="421"/>
      <c r="H44" s="421"/>
      <c r="I44" s="422"/>
      <c r="J44" s="423"/>
      <c r="K44" s="422"/>
      <c r="L44" s="422"/>
      <c r="M44" s="425"/>
    </row>
    <row r="45" spans="1:13" s="385" customFormat="1" ht="75.75" customHeight="1" hidden="1">
      <c r="A45" s="394"/>
      <c r="B45" s="394"/>
      <c r="C45" s="394"/>
      <c r="D45" s="394"/>
      <c r="E45" s="386"/>
      <c r="F45" s="408"/>
      <c r="G45" s="396"/>
      <c r="H45" s="396"/>
      <c r="I45" s="397"/>
      <c r="J45" s="411"/>
      <c r="K45" s="397"/>
      <c r="L45" s="397"/>
      <c r="M45" s="412"/>
    </row>
    <row r="46" spans="1:13" s="385" customFormat="1" ht="75.75" customHeight="1" hidden="1">
      <c r="A46" s="426"/>
      <c r="B46" s="426"/>
      <c r="C46" s="426"/>
      <c r="D46" s="426"/>
      <c r="E46" s="427"/>
      <c r="F46" s="428"/>
      <c r="G46" s="429"/>
      <c r="H46" s="429"/>
      <c r="I46" s="430"/>
      <c r="J46" s="431"/>
      <c r="K46" s="430"/>
      <c r="L46" s="430"/>
      <c r="M46" s="417"/>
    </row>
    <row r="47" spans="1:20" s="385" customFormat="1" ht="50.25" customHeight="1" hidden="1">
      <c r="A47" s="376"/>
      <c r="B47" s="376"/>
      <c r="C47" s="376"/>
      <c r="D47" s="376"/>
      <c r="E47" s="432"/>
      <c r="F47" s="380"/>
      <c r="G47" s="387"/>
      <c r="H47" s="387"/>
      <c r="I47" s="388"/>
      <c r="J47" s="389"/>
      <c r="K47" s="388"/>
      <c r="L47" s="388"/>
      <c r="M47" s="382"/>
      <c r="N47" s="384"/>
      <c r="O47" s="384"/>
      <c r="P47" s="384"/>
      <c r="Q47" s="384"/>
      <c r="R47" s="384"/>
      <c r="S47" s="384"/>
      <c r="T47" s="384"/>
    </row>
    <row r="48" spans="1:13" s="385" customFormat="1" ht="46.5" customHeight="1" hidden="1">
      <c r="A48" s="426"/>
      <c r="B48" s="426"/>
      <c r="C48" s="426"/>
      <c r="D48" s="426"/>
      <c r="E48" s="427"/>
      <c r="F48" s="428"/>
      <c r="G48" s="429"/>
      <c r="H48" s="429"/>
      <c r="I48" s="433"/>
      <c r="J48" s="423"/>
      <c r="K48" s="416"/>
      <c r="L48" s="416"/>
      <c r="M48" s="417"/>
    </row>
    <row r="49" spans="1:17" s="385" customFormat="1" ht="51" customHeight="1" hidden="1">
      <c r="A49" s="426"/>
      <c r="B49" s="434"/>
      <c r="C49" s="435"/>
      <c r="D49" s="426"/>
      <c r="E49" s="436"/>
      <c r="F49" s="428"/>
      <c r="G49" s="428"/>
      <c r="H49" s="428"/>
      <c r="I49" s="437"/>
      <c r="J49" s="428"/>
      <c r="K49" s="437"/>
      <c r="L49" s="437"/>
      <c r="M49" s="417"/>
      <c r="N49" s="383"/>
      <c r="O49" s="384"/>
      <c r="P49" s="384"/>
      <c r="Q49" s="384"/>
    </row>
    <row r="50" spans="1:17" s="385" customFormat="1" ht="41.25" customHeight="1" hidden="1">
      <c r="A50" s="394"/>
      <c r="B50" s="395"/>
      <c r="C50" s="438"/>
      <c r="D50" s="394"/>
      <c r="E50" s="386"/>
      <c r="F50" s="408"/>
      <c r="G50" s="408"/>
      <c r="H50" s="408"/>
      <c r="I50" s="439"/>
      <c r="J50" s="408"/>
      <c r="K50" s="439"/>
      <c r="L50" s="439"/>
      <c r="M50" s="412"/>
      <c r="N50" s="383"/>
      <c r="O50" s="384"/>
      <c r="P50" s="384"/>
      <c r="Q50" s="384"/>
    </row>
    <row r="51" spans="1:17" s="385" customFormat="1" ht="45" customHeight="1" hidden="1">
      <c r="A51" s="376"/>
      <c r="B51" s="377"/>
      <c r="C51" s="378"/>
      <c r="D51" s="376"/>
      <c r="E51" s="432"/>
      <c r="F51" s="380"/>
      <c r="G51" s="380"/>
      <c r="H51" s="380"/>
      <c r="I51" s="380"/>
      <c r="J51" s="380"/>
      <c r="K51" s="440"/>
      <c r="L51" s="440"/>
      <c r="M51" s="382"/>
      <c r="N51" s="383"/>
      <c r="O51" s="384"/>
      <c r="P51" s="384"/>
      <c r="Q51" s="384"/>
    </row>
    <row r="52" spans="1:17" s="385" customFormat="1" ht="45" customHeight="1" hidden="1">
      <c r="A52" s="376"/>
      <c r="B52" s="377"/>
      <c r="C52" s="378"/>
      <c r="D52" s="441"/>
      <c r="E52" s="442"/>
      <c r="F52" s="380"/>
      <c r="G52" s="380"/>
      <c r="H52" s="380"/>
      <c r="I52" s="381"/>
      <c r="J52" s="380"/>
      <c r="K52" s="443"/>
      <c r="L52" s="440"/>
      <c r="M52" s="382"/>
      <c r="N52" s="383"/>
      <c r="O52" s="384"/>
      <c r="P52" s="384"/>
      <c r="Q52" s="384"/>
    </row>
    <row r="53" spans="1:17" s="385" customFormat="1" ht="45" customHeight="1" hidden="1">
      <c r="A53" s="376"/>
      <c r="B53" s="377"/>
      <c r="C53" s="378"/>
      <c r="D53" s="441"/>
      <c r="E53" s="444"/>
      <c r="F53" s="408"/>
      <c r="G53" s="380"/>
      <c r="H53" s="380"/>
      <c r="I53" s="381"/>
      <c r="J53" s="380"/>
      <c r="K53" s="443"/>
      <c r="L53" s="440"/>
      <c r="M53" s="382" t="s">
        <v>132</v>
      </c>
      <c r="N53" s="383"/>
      <c r="O53" s="384"/>
      <c r="P53" s="384"/>
      <c r="Q53" s="384"/>
    </row>
    <row r="54" spans="1:17" s="385" customFormat="1" ht="45" customHeight="1" hidden="1">
      <c r="A54" s="376"/>
      <c r="B54" s="377"/>
      <c r="C54" s="378"/>
      <c r="D54" s="426"/>
      <c r="E54" s="442"/>
      <c r="F54" s="380"/>
      <c r="G54" s="380"/>
      <c r="H54" s="380"/>
      <c r="I54" s="381"/>
      <c r="J54" s="380"/>
      <c r="K54" s="443"/>
      <c r="L54" s="440"/>
      <c r="M54" s="382"/>
      <c r="N54" s="383"/>
      <c r="O54" s="384"/>
      <c r="P54" s="384"/>
      <c r="Q54" s="384"/>
    </row>
    <row r="55" spans="1:17" s="385" customFormat="1" ht="45" customHeight="1" hidden="1">
      <c r="A55" s="376"/>
      <c r="B55" s="377"/>
      <c r="C55" s="377"/>
      <c r="D55" s="376"/>
      <c r="E55" s="386"/>
      <c r="F55" s="380"/>
      <c r="G55" s="387"/>
      <c r="H55" s="387"/>
      <c r="I55" s="388"/>
      <c r="J55" s="389"/>
      <c r="K55" s="393"/>
      <c r="L55" s="393"/>
      <c r="M55" s="390"/>
      <c r="N55" s="384"/>
      <c r="O55" s="384"/>
      <c r="P55" s="384"/>
      <c r="Q55" s="384"/>
    </row>
    <row r="56" spans="1:17" s="385" customFormat="1" ht="45" customHeight="1" hidden="1">
      <c r="A56" s="445"/>
      <c r="B56" s="434"/>
      <c r="C56" s="435"/>
      <c r="D56" s="426"/>
      <c r="E56" s="446"/>
      <c r="F56" s="428"/>
      <c r="G56" s="428"/>
      <c r="H56" s="428"/>
      <c r="I56" s="437"/>
      <c r="J56" s="428"/>
      <c r="K56" s="437"/>
      <c r="L56" s="437"/>
      <c r="M56" s="417"/>
      <c r="N56" s="383"/>
      <c r="O56" s="384"/>
      <c r="P56" s="384"/>
      <c r="Q56" s="384"/>
    </row>
    <row r="57" spans="1:13" s="385" customFormat="1" ht="45" customHeight="1">
      <c r="A57" s="579" t="s">
        <v>149</v>
      </c>
      <c r="B57" s="579"/>
      <c r="C57" s="579"/>
      <c r="D57" s="579"/>
      <c r="E57" s="579"/>
      <c r="F57" s="447">
        <f aca="true" t="shared" si="0" ref="F57:K57">SUM(F9:F56)</f>
        <v>5547585</v>
      </c>
      <c r="G57" s="447">
        <f t="shared" si="0"/>
        <v>4120532</v>
      </c>
      <c r="H57" s="447">
        <f t="shared" si="0"/>
        <v>2120532</v>
      </c>
      <c r="I57" s="447">
        <f t="shared" si="0"/>
        <v>2000000</v>
      </c>
      <c r="J57" s="447">
        <f t="shared" si="0"/>
        <v>0</v>
      </c>
      <c r="K57" s="447">
        <f t="shared" si="0"/>
        <v>0</v>
      </c>
      <c r="L57" s="447"/>
      <c r="M57" s="448" t="s">
        <v>18</v>
      </c>
    </row>
    <row r="58" ht="13.5" customHeight="1" hidden="1"/>
    <row r="59" spans="1:13" ht="42" customHeight="1" hidden="1">
      <c r="A59" s="577"/>
      <c r="B59" s="577"/>
      <c r="C59" s="577"/>
      <c r="D59" s="577"/>
      <c r="E59" s="577"/>
      <c r="F59" s="577"/>
      <c r="G59" s="577"/>
      <c r="H59" s="577"/>
      <c r="I59" s="577"/>
      <c r="J59" s="577"/>
      <c r="K59" s="577"/>
      <c r="L59" s="577"/>
      <c r="M59" s="577"/>
    </row>
    <row r="60" ht="12.75" hidden="1"/>
    <row r="61" ht="12.75" hidden="1"/>
    <row r="62" ht="12.75" hidden="1"/>
    <row r="63" ht="12.75" hidden="1"/>
    <row r="64" ht="12.75" hidden="1">
      <c r="A64" s="449"/>
    </row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</sheetData>
  <sheetProtection/>
  <mergeCells count="18">
    <mergeCell ref="A1:M1"/>
    <mergeCell ref="A3:A7"/>
    <mergeCell ref="B3:B7"/>
    <mergeCell ref="C3:C7"/>
    <mergeCell ref="E3:E7"/>
    <mergeCell ref="M3:M7"/>
    <mergeCell ref="G4:G7"/>
    <mergeCell ref="D3:D7"/>
    <mergeCell ref="G3:L3"/>
    <mergeCell ref="A59:M59"/>
    <mergeCell ref="F3:F7"/>
    <mergeCell ref="H4:K4"/>
    <mergeCell ref="H5:H7"/>
    <mergeCell ref="I5:I7"/>
    <mergeCell ref="J5:J7"/>
    <mergeCell ref="K5:K7"/>
    <mergeCell ref="A57:E57"/>
    <mergeCell ref="L4:L7"/>
  </mergeCells>
  <printOptions horizontalCentered="1"/>
  <pageMargins left="0.31496062992125984" right="0.1968503937007874" top="0.88" bottom="0.7874015748031497" header="0.5118110236220472" footer="0.5118110236220472"/>
  <pageSetup horizontalDpi="600" verticalDpi="600" orientation="landscape" paperSize="9" scale="75" r:id="rId1"/>
  <headerFooter alignWithMargins="0">
    <oddHeader>&amp;R&amp;"Times New Roman,Normalny"&amp;14Tabela nr 3a&amp;11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J49"/>
  <sheetViews>
    <sheetView defaultGridColor="0" zoomScalePageLayoutView="0" colorId="8" workbookViewId="0" topLeftCell="A1">
      <selection activeCell="A2" sqref="A2:J2"/>
    </sheetView>
  </sheetViews>
  <sheetFormatPr defaultColWidth="9.00390625" defaultRowHeight="12.75"/>
  <cols>
    <col min="1" max="1" width="6.75390625" style="5" customWidth="1"/>
    <col min="2" max="2" width="8.875" style="5" hidden="1" customWidth="1"/>
    <col min="3" max="3" width="6.875" style="2" hidden="1" customWidth="1"/>
    <col min="4" max="4" width="33.875" style="2" customWidth="1"/>
    <col min="5" max="5" width="12.75390625" style="2" customWidth="1"/>
    <col min="6" max="6" width="11.375" style="2" customWidth="1"/>
    <col min="7" max="7" width="12.00390625" style="0" customWidth="1"/>
    <col min="8" max="8" width="13.875" style="0" customWidth="1"/>
    <col min="9" max="9" width="12.75390625" style="0" customWidth="1"/>
    <col min="10" max="10" width="11.875" style="0" customWidth="1"/>
  </cols>
  <sheetData>
    <row r="1" ht="18" customHeight="1"/>
    <row r="2" spans="1:10" ht="65.25" customHeight="1">
      <c r="A2" s="552" t="s">
        <v>234</v>
      </c>
      <c r="B2" s="552"/>
      <c r="C2" s="552"/>
      <c r="D2" s="552"/>
      <c r="E2" s="552"/>
      <c r="F2" s="552"/>
      <c r="G2" s="552"/>
      <c r="H2" s="552"/>
      <c r="I2" s="552"/>
      <c r="J2" s="552"/>
    </row>
    <row r="3" ht="36.75" customHeight="1">
      <c r="J3" s="12"/>
    </row>
    <row r="4" spans="1:10" s="5" customFormat="1" ht="20.25" customHeight="1">
      <c r="A4" s="555" t="s">
        <v>1</v>
      </c>
      <c r="B4" s="556"/>
      <c r="C4" s="556"/>
      <c r="D4" s="553" t="s">
        <v>0</v>
      </c>
      <c r="E4" s="553" t="s">
        <v>228</v>
      </c>
      <c r="F4" s="553" t="s">
        <v>25</v>
      </c>
      <c r="G4" s="553"/>
      <c r="H4" s="553"/>
      <c r="I4" s="553"/>
      <c r="J4" s="553"/>
    </row>
    <row r="5" spans="1:10" s="5" customFormat="1" ht="20.25" customHeight="1">
      <c r="A5" s="555"/>
      <c r="B5" s="557"/>
      <c r="C5" s="557"/>
      <c r="D5" s="555"/>
      <c r="E5" s="553"/>
      <c r="F5" s="553" t="s">
        <v>29</v>
      </c>
      <c r="G5" s="553" t="s">
        <v>5</v>
      </c>
      <c r="H5" s="553"/>
      <c r="I5" s="553"/>
      <c r="J5" s="553" t="s">
        <v>30</v>
      </c>
    </row>
    <row r="6" spans="1:10" s="5" customFormat="1" ht="65.25" customHeight="1">
      <c r="A6" s="555"/>
      <c r="B6" s="558"/>
      <c r="C6" s="558"/>
      <c r="D6" s="555"/>
      <c r="E6" s="553"/>
      <c r="F6" s="553"/>
      <c r="G6" s="16" t="s">
        <v>27</v>
      </c>
      <c r="H6" s="16" t="s">
        <v>28</v>
      </c>
      <c r="I6" s="16" t="s">
        <v>40</v>
      </c>
      <c r="J6" s="553"/>
    </row>
    <row r="7" spans="1:10" s="106" customFormat="1" ht="12.75" customHeight="1">
      <c r="A7" s="93">
        <v>1</v>
      </c>
      <c r="B7" s="93"/>
      <c r="C7" s="93"/>
      <c r="D7" s="93">
        <v>2</v>
      </c>
      <c r="E7" s="93">
        <v>3</v>
      </c>
      <c r="F7" s="93">
        <v>4</v>
      </c>
      <c r="G7" s="93">
        <v>5</v>
      </c>
      <c r="H7" s="93">
        <v>6</v>
      </c>
      <c r="I7" s="93">
        <v>7</v>
      </c>
      <c r="J7" s="93">
        <v>8</v>
      </c>
    </row>
    <row r="8" spans="1:10" ht="41.25" customHeight="1">
      <c r="A8" s="96">
        <v>750</v>
      </c>
      <c r="B8" s="96"/>
      <c r="C8" s="109"/>
      <c r="D8" s="450" t="s">
        <v>229</v>
      </c>
      <c r="E8" s="97">
        <v>72315</v>
      </c>
      <c r="F8" s="97">
        <v>72315</v>
      </c>
      <c r="G8" s="97">
        <v>57940</v>
      </c>
      <c r="H8" s="97">
        <v>10169</v>
      </c>
      <c r="I8" s="97">
        <v>0</v>
      </c>
      <c r="J8" s="97">
        <v>0</v>
      </c>
    </row>
    <row r="9" spans="1:10" ht="30.75" customHeight="1" hidden="1">
      <c r="A9" s="159"/>
      <c r="B9" s="159"/>
      <c r="C9" s="166"/>
      <c r="D9" s="451"/>
      <c r="E9" s="162"/>
      <c r="F9" s="162"/>
      <c r="G9" s="162"/>
      <c r="H9" s="162"/>
      <c r="I9" s="162"/>
      <c r="J9" s="162"/>
    </row>
    <row r="10" spans="1:10" ht="57" customHeight="1">
      <c r="A10" s="99">
        <v>751</v>
      </c>
      <c r="B10" s="99"/>
      <c r="C10" s="119"/>
      <c r="D10" s="452" t="s">
        <v>232</v>
      </c>
      <c r="E10" s="100">
        <v>832</v>
      </c>
      <c r="F10" s="100">
        <v>832</v>
      </c>
      <c r="G10" s="100">
        <v>0</v>
      </c>
      <c r="H10" s="100">
        <v>0</v>
      </c>
      <c r="I10" s="100">
        <v>0</v>
      </c>
      <c r="J10" s="100">
        <v>0</v>
      </c>
    </row>
    <row r="11" spans="1:10" ht="44.25" customHeight="1">
      <c r="A11" s="99">
        <v>754</v>
      </c>
      <c r="B11" s="99"/>
      <c r="C11" s="119"/>
      <c r="D11" s="452" t="s">
        <v>230</v>
      </c>
      <c r="E11" s="100">
        <v>1000</v>
      </c>
      <c r="F11" s="100">
        <v>1000</v>
      </c>
      <c r="G11" s="100">
        <v>0</v>
      </c>
      <c r="H11" s="100">
        <v>0</v>
      </c>
      <c r="I11" s="100">
        <v>0</v>
      </c>
      <c r="J11" s="100">
        <v>0</v>
      </c>
    </row>
    <row r="12" spans="1:10" ht="45.75" customHeight="1">
      <c r="A12" s="99">
        <v>852</v>
      </c>
      <c r="B12" s="99"/>
      <c r="C12" s="119"/>
      <c r="D12" s="452" t="s">
        <v>231</v>
      </c>
      <c r="E12" s="100">
        <v>1140881</v>
      </c>
      <c r="F12" s="100">
        <v>1140881</v>
      </c>
      <c r="G12" s="100">
        <v>21055</v>
      </c>
      <c r="H12" s="100">
        <v>13870</v>
      </c>
      <c r="I12" s="100">
        <v>1094018</v>
      </c>
      <c r="J12" s="100">
        <v>0</v>
      </c>
    </row>
    <row r="13" spans="1:10" ht="30.75" customHeight="1" hidden="1">
      <c r="A13" s="99"/>
      <c r="B13" s="99"/>
      <c r="C13" s="119"/>
      <c r="D13" s="452"/>
      <c r="E13" s="100"/>
      <c r="F13" s="100"/>
      <c r="G13" s="100"/>
      <c r="H13" s="100"/>
      <c r="I13" s="100"/>
      <c r="J13" s="100"/>
    </row>
    <row r="14" spans="1:10" ht="30.75" customHeight="1" hidden="1">
      <c r="A14" s="453"/>
      <c r="B14" s="453"/>
      <c r="C14" s="454"/>
      <c r="D14" s="455"/>
      <c r="E14" s="170"/>
      <c r="F14" s="170"/>
      <c r="G14" s="170"/>
      <c r="H14" s="170"/>
      <c r="I14" s="170"/>
      <c r="J14" s="170"/>
    </row>
    <row r="15" spans="1:10" ht="45" customHeight="1">
      <c r="A15" s="456" t="s">
        <v>34</v>
      </c>
      <c r="B15" s="457"/>
      <c r="C15" s="458"/>
      <c r="D15" s="101"/>
      <c r="E15" s="101">
        <f aca="true" t="shared" si="0" ref="E15:J15">SUM(E8:E14)</f>
        <v>1215028</v>
      </c>
      <c r="F15" s="101">
        <f t="shared" si="0"/>
        <v>1215028</v>
      </c>
      <c r="G15" s="101">
        <f t="shared" si="0"/>
        <v>78995</v>
      </c>
      <c r="H15" s="101">
        <f t="shared" si="0"/>
        <v>24039</v>
      </c>
      <c r="I15" s="101">
        <f t="shared" si="0"/>
        <v>1094018</v>
      </c>
      <c r="J15" s="101">
        <f t="shared" si="0"/>
        <v>0</v>
      </c>
    </row>
    <row r="16" spans="1:10" ht="19.5" customHeight="1">
      <c r="A16" s="183"/>
      <c r="B16" s="183"/>
      <c r="C16" s="184"/>
      <c r="D16" s="185"/>
      <c r="E16" s="185"/>
      <c r="F16" s="185"/>
      <c r="G16" s="185"/>
      <c r="H16" s="185"/>
      <c r="I16" s="185"/>
      <c r="J16" s="185"/>
    </row>
    <row r="17" spans="1:10" ht="19.5" customHeight="1">
      <c r="A17" s="183"/>
      <c r="B17" s="183"/>
      <c r="C17" s="184"/>
      <c r="D17" s="185"/>
      <c r="E17" s="185"/>
      <c r="F17" s="185"/>
      <c r="G17" s="185"/>
      <c r="H17" s="185"/>
      <c r="I17" s="185"/>
      <c r="J17" s="185"/>
    </row>
    <row r="18" spans="1:10" ht="19.5" customHeight="1">
      <c r="A18" s="183"/>
      <c r="B18" s="183"/>
      <c r="C18" s="184"/>
      <c r="D18" s="185"/>
      <c r="E18" s="185"/>
      <c r="F18" s="185"/>
      <c r="G18" s="185"/>
      <c r="H18" s="185"/>
      <c r="I18" s="185"/>
      <c r="J18" s="185"/>
    </row>
    <row r="19" spans="1:10" ht="19.5" customHeight="1">
      <c r="A19" s="183"/>
      <c r="B19" s="183"/>
      <c r="C19" s="184"/>
      <c r="D19" s="185"/>
      <c r="E19" s="185"/>
      <c r="F19" s="185"/>
      <c r="G19" s="185"/>
      <c r="H19" s="185"/>
      <c r="I19" s="185"/>
      <c r="J19" s="185"/>
    </row>
    <row r="20" spans="1:10" ht="19.5" customHeight="1">
      <c r="A20" s="183"/>
      <c r="B20" s="183"/>
      <c r="C20" s="184"/>
      <c r="D20" s="185"/>
      <c r="E20" s="185"/>
      <c r="F20" s="185"/>
      <c r="G20" s="185"/>
      <c r="H20" s="185"/>
      <c r="I20" s="185"/>
      <c r="J20" s="185"/>
    </row>
    <row r="21" spans="1:10" ht="19.5" customHeight="1">
      <c r="A21" s="183"/>
      <c r="B21" s="183"/>
      <c r="C21" s="184"/>
      <c r="D21" s="185"/>
      <c r="E21" s="185"/>
      <c r="F21" s="185"/>
      <c r="G21" s="185"/>
      <c r="H21" s="185"/>
      <c r="I21" s="185"/>
      <c r="J21" s="185"/>
    </row>
    <row r="22" spans="1:10" ht="19.5" customHeight="1" hidden="1">
      <c r="A22" s="183"/>
      <c r="B22" s="183"/>
      <c r="C22" s="184"/>
      <c r="D22" s="185"/>
      <c r="E22" s="185"/>
      <c r="F22" s="185"/>
      <c r="G22" s="185"/>
      <c r="H22" s="185"/>
      <c r="I22" s="185"/>
      <c r="J22" s="185"/>
    </row>
    <row r="23" spans="1:10" ht="19.5" customHeight="1" hidden="1">
      <c r="A23" s="183"/>
      <c r="B23" s="183"/>
      <c r="C23" s="184"/>
      <c r="D23" s="185"/>
      <c r="E23" s="185"/>
      <c r="F23" s="185"/>
      <c r="G23" s="185"/>
      <c r="H23" s="185"/>
      <c r="I23" s="185"/>
      <c r="J23" s="185"/>
    </row>
    <row r="24" spans="1:10" ht="19.5" customHeight="1" hidden="1">
      <c r="A24" s="183"/>
      <c r="B24" s="183"/>
      <c r="C24" s="184"/>
      <c r="D24" s="185"/>
      <c r="E24" s="185"/>
      <c r="F24" s="185"/>
      <c r="G24" s="185"/>
      <c r="H24" s="185"/>
      <c r="I24" s="185"/>
      <c r="J24" s="185"/>
    </row>
    <row r="25" spans="1:10" ht="19.5" customHeight="1" hidden="1">
      <c r="A25" s="183"/>
      <c r="B25" s="183"/>
      <c r="C25" s="184"/>
      <c r="D25" s="185"/>
      <c r="E25" s="185"/>
      <c r="F25" s="185"/>
      <c r="G25" s="185"/>
      <c r="H25" s="185"/>
      <c r="I25" s="185"/>
      <c r="J25" s="185"/>
    </row>
    <row r="26" spans="1:10" ht="19.5" customHeight="1" hidden="1">
      <c r="A26" s="6"/>
      <c r="B26" s="6"/>
      <c r="C26" s="7"/>
      <c r="D26" s="186"/>
      <c r="E26" s="186"/>
      <c r="F26" s="186"/>
      <c r="G26" s="186"/>
      <c r="H26" s="186"/>
      <c r="I26" s="186"/>
      <c r="J26" s="186"/>
    </row>
    <row r="27" spans="1:10" ht="19.5" customHeight="1" hidden="1">
      <c r="A27" s="6"/>
      <c r="B27" s="6"/>
      <c r="C27" s="7"/>
      <c r="D27" s="186"/>
      <c r="E27" s="186"/>
      <c r="F27" s="186"/>
      <c r="G27" s="186"/>
      <c r="H27" s="186"/>
      <c r="I27" s="186"/>
      <c r="J27" s="186"/>
    </row>
    <row r="28" spans="1:10" ht="19.5" customHeight="1" hidden="1">
      <c r="A28" s="183"/>
      <c r="B28" s="183"/>
      <c r="C28" s="184"/>
      <c r="D28" s="185"/>
      <c r="E28" s="185"/>
      <c r="F28" s="185"/>
      <c r="G28" s="185"/>
      <c r="H28" s="185"/>
      <c r="I28" s="185"/>
      <c r="J28" s="185"/>
    </row>
    <row r="29" spans="1:10" ht="19.5" customHeight="1" hidden="1">
      <c r="A29" s="6"/>
      <c r="B29" s="6"/>
      <c r="C29" s="7"/>
      <c r="D29" s="186"/>
      <c r="E29" s="186"/>
      <c r="F29" s="186"/>
      <c r="G29" s="186"/>
      <c r="H29" s="186"/>
      <c r="I29" s="186"/>
      <c r="J29" s="186"/>
    </row>
    <row r="30" spans="1:10" ht="19.5" customHeight="1" hidden="1">
      <c r="A30" s="183"/>
      <c r="B30" s="183"/>
      <c r="C30" s="184"/>
      <c r="D30" s="185"/>
      <c r="E30" s="185"/>
      <c r="F30" s="185"/>
      <c r="G30" s="185"/>
      <c r="H30" s="185"/>
      <c r="I30" s="185"/>
      <c r="J30" s="185"/>
    </row>
    <row r="31" spans="1:10" ht="19.5" customHeight="1" hidden="1">
      <c r="A31" s="6"/>
      <c r="B31" s="6"/>
      <c r="C31" s="7"/>
      <c r="D31" s="186"/>
      <c r="E31" s="186"/>
      <c r="F31" s="186"/>
      <c r="G31" s="186"/>
      <c r="H31" s="186"/>
      <c r="I31" s="186"/>
      <c r="J31" s="186"/>
    </row>
    <row r="32" spans="1:10" ht="19.5" customHeight="1" hidden="1">
      <c r="A32" s="6"/>
      <c r="B32" s="6"/>
      <c r="C32" s="7"/>
      <c r="D32" s="186"/>
      <c r="E32" s="186"/>
      <c r="F32" s="186"/>
      <c r="G32" s="186"/>
      <c r="H32" s="186"/>
      <c r="I32" s="186"/>
      <c r="J32" s="186"/>
    </row>
    <row r="33" spans="1:10" ht="20.25" customHeight="1" hidden="1">
      <c r="A33" s="6"/>
      <c r="B33" s="6"/>
      <c r="C33" s="7"/>
      <c r="D33" s="186"/>
      <c r="E33" s="186"/>
      <c r="F33" s="186"/>
      <c r="G33" s="186"/>
      <c r="H33" s="186"/>
      <c r="I33" s="186"/>
      <c r="J33" s="186"/>
    </row>
    <row r="34" spans="1:10" ht="1.5" customHeight="1" hidden="1">
      <c r="A34" s="6"/>
      <c r="B34" s="6"/>
      <c r="C34" s="7"/>
      <c r="D34" s="186"/>
      <c r="E34" s="186"/>
      <c r="F34" s="186"/>
      <c r="G34" s="186"/>
      <c r="H34" s="186"/>
      <c r="I34" s="186"/>
      <c r="J34" s="186"/>
    </row>
    <row r="35" spans="1:10" ht="19.5" customHeight="1" hidden="1">
      <c r="A35" s="6"/>
      <c r="B35" s="6"/>
      <c r="C35" s="7"/>
      <c r="D35" s="186"/>
      <c r="E35" s="186"/>
      <c r="F35" s="186"/>
      <c r="G35" s="186"/>
      <c r="H35" s="186"/>
      <c r="I35" s="186"/>
      <c r="J35" s="186"/>
    </row>
    <row r="36" spans="1:10" ht="19.5" customHeight="1" hidden="1">
      <c r="A36" s="6"/>
      <c r="B36" s="6"/>
      <c r="C36" s="7"/>
      <c r="D36" s="186"/>
      <c r="E36" s="186"/>
      <c r="F36" s="186"/>
      <c r="G36" s="186"/>
      <c r="H36" s="186"/>
      <c r="I36" s="186"/>
      <c r="J36" s="186"/>
    </row>
    <row r="37" spans="1:10" ht="19.5" customHeight="1" hidden="1">
      <c r="A37" s="6"/>
      <c r="B37" s="6"/>
      <c r="C37" s="7"/>
      <c r="D37" s="186"/>
      <c r="E37" s="186"/>
      <c r="F37" s="186"/>
      <c r="G37" s="186"/>
      <c r="H37" s="186"/>
      <c r="I37" s="186"/>
      <c r="J37" s="186"/>
    </row>
    <row r="38" spans="1:10" ht="19.5" customHeight="1" hidden="1">
      <c r="A38" s="6"/>
      <c r="B38" s="6"/>
      <c r="C38" s="7"/>
      <c r="D38" s="186"/>
      <c r="E38" s="186"/>
      <c r="F38" s="186"/>
      <c r="G38" s="186"/>
      <c r="H38" s="186"/>
      <c r="I38" s="186"/>
      <c r="J38" s="186"/>
    </row>
    <row r="39" spans="1:10" ht="19.5" customHeight="1" hidden="1">
      <c r="A39" s="6"/>
      <c r="B39" s="6"/>
      <c r="C39" s="7"/>
      <c r="D39" s="186"/>
      <c r="E39" s="186"/>
      <c r="F39" s="186"/>
      <c r="G39" s="186"/>
      <c r="H39" s="186"/>
      <c r="I39" s="186"/>
      <c r="J39" s="186"/>
    </row>
    <row r="40" spans="1:10" ht="19.5" customHeight="1" hidden="1">
      <c r="A40" s="6"/>
      <c r="B40" s="6"/>
      <c r="C40" s="7"/>
      <c r="D40" s="186"/>
      <c r="E40" s="186"/>
      <c r="F40" s="186"/>
      <c r="G40" s="186"/>
      <c r="H40" s="186"/>
      <c r="I40" s="186"/>
      <c r="J40" s="186"/>
    </row>
    <row r="41" spans="1:10" ht="19.5" customHeight="1" hidden="1">
      <c r="A41" s="6"/>
      <c r="B41" s="6"/>
      <c r="C41" s="7"/>
      <c r="D41" s="186"/>
      <c r="E41" s="186"/>
      <c r="F41" s="186"/>
      <c r="G41" s="186"/>
      <c r="H41" s="186"/>
      <c r="I41" s="186"/>
      <c r="J41" s="186"/>
    </row>
    <row r="42" spans="1:10" ht="19.5" customHeight="1" hidden="1">
      <c r="A42" s="6"/>
      <c r="B42" s="6"/>
      <c r="C42" s="7"/>
      <c r="D42" s="186"/>
      <c r="E42" s="186"/>
      <c r="F42" s="186"/>
      <c r="G42" s="186"/>
      <c r="H42" s="186"/>
      <c r="I42" s="186"/>
      <c r="J42" s="186"/>
    </row>
    <row r="43" spans="1:10" ht="19.5" customHeight="1" hidden="1">
      <c r="A43" s="6"/>
      <c r="B43" s="6"/>
      <c r="C43" s="7"/>
      <c r="D43" s="186"/>
      <c r="E43" s="186"/>
      <c r="F43" s="186"/>
      <c r="G43" s="186"/>
      <c r="H43" s="186"/>
      <c r="I43" s="186"/>
      <c r="J43" s="186"/>
    </row>
    <row r="44" spans="1:10" ht="19.5" customHeight="1" hidden="1">
      <c r="A44" s="6"/>
      <c r="B44" s="6"/>
      <c r="C44" s="7"/>
      <c r="D44" s="186"/>
      <c r="E44" s="186"/>
      <c r="F44" s="186"/>
      <c r="G44" s="186"/>
      <c r="H44" s="186"/>
      <c r="I44" s="186"/>
      <c r="J44" s="186"/>
    </row>
    <row r="45" spans="1:10" ht="19.5" customHeight="1" hidden="1">
      <c r="A45" s="6"/>
      <c r="B45" s="6"/>
      <c r="C45" s="7"/>
      <c r="D45" s="186"/>
      <c r="E45" s="186"/>
      <c r="F45" s="186"/>
      <c r="G45" s="186"/>
      <c r="H45" s="186"/>
      <c r="I45" s="186"/>
      <c r="J45" s="186"/>
    </row>
    <row r="46" spans="1:10" ht="19.5" customHeight="1" hidden="1">
      <c r="A46" s="559"/>
      <c r="B46" s="559"/>
      <c r="C46" s="559"/>
      <c r="D46" s="186"/>
      <c r="E46" s="186"/>
      <c r="F46" s="186"/>
      <c r="G46" s="186"/>
      <c r="H46" s="186"/>
      <c r="I46" s="186"/>
      <c r="J46" s="186"/>
    </row>
    <row r="47" spans="1:10" s="79" customFormat="1" ht="10.5" customHeight="1" hidden="1">
      <c r="A47" s="554"/>
      <c r="B47" s="554"/>
      <c r="C47" s="554"/>
      <c r="D47" s="554"/>
      <c r="E47" s="7"/>
      <c r="F47" s="7"/>
      <c r="G47" s="7"/>
      <c r="H47" s="7"/>
      <c r="I47" s="7"/>
      <c r="J47" s="7"/>
    </row>
    <row r="48" ht="12.75" hidden="1"/>
    <row r="49" ht="12.75" hidden="1">
      <c r="A49" s="42"/>
    </row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</sheetData>
  <sheetProtection/>
  <mergeCells count="12">
    <mergeCell ref="A47:D47"/>
    <mergeCell ref="D4:D6"/>
    <mergeCell ref="E4:E6"/>
    <mergeCell ref="A4:A6"/>
    <mergeCell ref="B4:B6"/>
    <mergeCell ref="C4:C6"/>
    <mergeCell ref="A46:C46"/>
    <mergeCell ref="G5:I5"/>
    <mergeCell ref="J5:J6"/>
    <mergeCell ref="F4:J4"/>
    <mergeCell ref="A2:J2"/>
    <mergeCell ref="F5:F6"/>
  </mergeCells>
  <printOptions horizontalCentered="1"/>
  <pageMargins left="0.5511811023622047" right="0.5511811023622047" top="1.06" bottom="0.3937007874015748" header="0.5118110236220472" footer="0.5118110236220472"/>
  <pageSetup horizontalDpi="300" verticalDpi="300" orientation="portrait" paperSize="9" scale="80" r:id="rId1"/>
  <headerFooter alignWithMargins="0">
    <oddHeader xml:space="preserve">&amp;R&amp;"Times New Roman,Normalny"&amp;14Tabela nr 4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3"/>
  <sheetViews>
    <sheetView zoomScalePageLayoutView="0" workbookViewId="0" topLeftCell="C4">
      <selection activeCell="C15" sqref="C15:G15"/>
    </sheetView>
  </sheetViews>
  <sheetFormatPr defaultColWidth="9.00390625" defaultRowHeight="12.75"/>
  <cols>
    <col min="1" max="2" width="7.625" style="0" hidden="1" customWidth="1"/>
    <col min="3" max="3" width="7.625" style="0" customWidth="1"/>
    <col min="4" max="4" width="10.375" style="0" customWidth="1"/>
    <col min="5" max="5" width="7.00390625" style="0" hidden="1" customWidth="1"/>
    <col min="6" max="6" width="53.375" style="0" customWidth="1"/>
    <col min="7" max="7" width="17.25390625" style="0" customWidth="1"/>
  </cols>
  <sheetData>
    <row r="2" spans="1:7" ht="26.25" customHeight="1">
      <c r="A2" s="588" t="s">
        <v>135</v>
      </c>
      <c r="B2" s="588"/>
      <c r="C2" s="588"/>
      <c r="D2" s="588"/>
      <c r="E2" s="588"/>
      <c r="F2" s="588"/>
      <c r="G2" s="588"/>
    </row>
    <row r="3" spans="1:7" ht="27" customHeight="1">
      <c r="A3" s="588" t="s">
        <v>136</v>
      </c>
      <c r="B3" s="588"/>
      <c r="C3" s="588"/>
      <c r="D3" s="588"/>
      <c r="E3" s="588"/>
      <c r="F3" s="588"/>
      <c r="G3" s="588"/>
    </row>
    <row r="4" spans="1:7" ht="27" customHeight="1">
      <c r="A4" s="588" t="s">
        <v>137</v>
      </c>
      <c r="B4" s="588"/>
      <c r="C4" s="588"/>
      <c r="D4" s="588"/>
      <c r="E4" s="588"/>
      <c r="F4" s="588"/>
      <c r="G4" s="588"/>
    </row>
    <row r="5" spans="1:7" ht="27" customHeight="1">
      <c r="A5" s="588" t="s">
        <v>235</v>
      </c>
      <c r="B5" s="588"/>
      <c r="C5" s="588"/>
      <c r="D5" s="588"/>
      <c r="E5" s="588"/>
      <c r="F5" s="588"/>
      <c r="G5" s="588"/>
    </row>
    <row r="6" spans="1:7" ht="15.75" customHeight="1">
      <c r="A6" s="95"/>
      <c r="B6" s="95"/>
      <c r="C6" s="95"/>
      <c r="D6" s="95"/>
      <c r="E6" s="95"/>
      <c r="F6" s="95"/>
      <c r="G6" s="95"/>
    </row>
    <row r="7" spans="1:7" ht="15" customHeight="1">
      <c r="A7" s="2"/>
      <c r="B7" s="2"/>
      <c r="C7" s="2"/>
      <c r="D7" s="2"/>
      <c r="E7" s="2"/>
      <c r="F7" s="2"/>
      <c r="G7" s="13"/>
    </row>
    <row r="8" spans="1:7" s="1" customFormat="1" ht="43.5" customHeight="1">
      <c r="A8" s="18"/>
      <c r="B8" s="18"/>
      <c r="C8" s="18" t="s">
        <v>1</v>
      </c>
      <c r="D8" s="18" t="s">
        <v>2</v>
      </c>
      <c r="E8" s="18"/>
      <c r="F8" s="18" t="s">
        <v>4</v>
      </c>
      <c r="G8" s="18" t="s">
        <v>6</v>
      </c>
    </row>
    <row r="9" spans="1:7" s="106" customFormat="1" ht="9.75" customHeight="1">
      <c r="A9" s="93"/>
      <c r="B9" s="93"/>
      <c r="C9" s="93">
        <v>1</v>
      </c>
      <c r="D9" s="93">
        <v>2</v>
      </c>
      <c r="E9" s="93"/>
      <c r="F9" s="93">
        <v>3</v>
      </c>
      <c r="G9" s="93">
        <v>4</v>
      </c>
    </row>
    <row r="10" spans="1:7" ht="57" customHeight="1" hidden="1">
      <c r="A10" s="159"/>
      <c r="B10" s="159"/>
      <c r="C10" s="160"/>
      <c r="D10" s="161"/>
      <c r="E10" s="160"/>
      <c r="F10" s="459"/>
      <c r="G10" s="162"/>
    </row>
    <row r="11" spans="1:7" ht="49.5" customHeight="1" hidden="1">
      <c r="A11" s="99"/>
      <c r="B11" s="99"/>
      <c r="C11" s="99"/>
      <c r="D11" s="144"/>
      <c r="E11" s="99"/>
      <c r="F11" s="460"/>
      <c r="G11" s="100"/>
    </row>
    <row r="12" spans="1:7" ht="54" customHeight="1" hidden="1">
      <c r="A12" s="99"/>
      <c r="B12" s="99"/>
      <c r="C12" s="453"/>
      <c r="D12" s="462"/>
      <c r="E12" s="453"/>
      <c r="F12" s="463"/>
      <c r="G12" s="170"/>
    </row>
    <row r="13" spans="1:7" ht="70.5" customHeight="1">
      <c r="A13" s="99"/>
      <c r="B13" s="99"/>
      <c r="C13" s="328">
        <v>600</v>
      </c>
      <c r="D13" s="328">
        <v>60016</v>
      </c>
      <c r="E13" s="328"/>
      <c r="F13" s="466" t="s">
        <v>311</v>
      </c>
      <c r="G13" s="101">
        <v>1842</v>
      </c>
    </row>
    <row r="14" spans="1:7" ht="73.5" customHeight="1">
      <c r="A14" s="99"/>
      <c r="B14" s="99"/>
      <c r="C14" s="328">
        <v>750</v>
      </c>
      <c r="D14" s="328">
        <v>75095</v>
      </c>
      <c r="E14" s="193"/>
      <c r="F14" s="466" t="s">
        <v>236</v>
      </c>
      <c r="G14" s="101">
        <v>15690</v>
      </c>
    </row>
    <row r="15" spans="1:7" ht="73.5" customHeight="1">
      <c r="A15" s="45"/>
      <c r="B15" s="45"/>
      <c r="C15" s="328">
        <v>801</v>
      </c>
      <c r="D15" s="328">
        <v>80110</v>
      </c>
      <c r="E15" s="328"/>
      <c r="F15" s="466" t="s">
        <v>313</v>
      </c>
      <c r="G15" s="101">
        <v>102000</v>
      </c>
    </row>
    <row r="16" spans="1:7" ht="30" customHeight="1" hidden="1">
      <c r="A16" s="19"/>
      <c r="B16" s="19"/>
      <c r="C16" s="464"/>
      <c r="D16" s="464"/>
      <c r="E16" s="464"/>
      <c r="F16" s="465"/>
      <c r="G16" s="105"/>
    </row>
    <row r="17" spans="1:7" ht="30" customHeight="1" hidden="1">
      <c r="A17" s="20"/>
      <c r="B17" s="34"/>
      <c r="C17" s="464"/>
      <c r="D17" s="464"/>
      <c r="E17" s="464"/>
      <c r="F17" s="465"/>
      <c r="G17" s="105"/>
    </row>
    <row r="18" spans="1:7" ht="51.75" customHeight="1" hidden="1">
      <c r="A18" s="130"/>
      <c r="B18" s="461"/>
      <c r="C18" s="590"/>
      <c r="D18" s="590"/>
      <c r="E18" s="590"/>
      <c r="F18" s="466"/>
      <c r="G18" s="310"/>
    </row>
    <row r="19" spans="1:7" ht="57" customHeight="1" hidden="1">
      <c r="A19" s="159"/>
      <c r="B19" s="159"/>
      <c r="C19" s="467"/>
      <c r="D19" s="467"/>
      <c r="E19" s="467"/>
      <c r="F19" s="466"/>
      <c r="G19" s="101"/>
    </row>
    <row r="20" spans="1:7" ht="42.75" customHeight="1">
      <c r="A20" s="193"/>
      <c r="B20" s="193"/>
      <c r="C20" s="591" t="s">
        <v>34</v>
      </c>
      <c r="D20" s="591"/>
      <c r="E20" s="591"/>
      <c r="F20" s="591"/>
      <c r="G20" s="118">
        <v>119532</v>
      </c>
    </row>
    <row r="21" spans="1:7" ht="39" customHeight="1" hidden="1">
      <c r="A21" s="589"/>
      <c r="B21" s="589"/>
      <c r="C21" s="589"/>
      <c r="D21" s="589"/>
      <c r="E21" s="589"/>
      <c r="F21" s="589"/>
      <c r="G21" s="118"/>
    </row>
    <row r="23" spans="1:2" ht="12.75">
      <c r="A23" s="39"/>
      <c r="B23" s="39"/>
    </row>
  </sheetData>
  <sheetProtection/>
  <mergeCells count="7">
    <mergeCell ref="A2:G2"/>
    <mergeCell ref="A21:F21"/>
    <mergeCell ref="A3:G3"/>
    <mergeCell ref="A4:G4"/>
    <mergeCell ref="A5:G5"/>
    <mergeCell ref="C18:E18"/>
    <mergeCell ref="C20:F20"/>
  </mergeCells>
  <printOptions horizontalCentered="1"/>
  <pageMargins left="0.7874015748031497" right="0.7874015748031497" top="1.42" bottom="0.984251968503937" header="0.5118110236220472" footer="0.5118110236220472"/>
  <pageSetup fitToHeight="1" fitToWidth="1" horizontalDpi="600" verticalDpi="600" orientation="portrait" paperSize="9" scale="98" r:id="rId1"/>
  <headerFooter alignWithMargins="0">
    <oddHeader xml:space="preserve">&amp;R&amp;"Times New Roman,Normalny"&amp;12Tabela nr 5  </oddHeader>
  </headerFooter>
  <colBreaks count="1" manualBreakCount="1">
    <brk id="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PageLayoutView="0" workbookViewId="0" topLeftCell="A1">
      <selection activeCell="D17" sqref="D17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22.5" customHeight="1">
      <c r="A1" s="588" t="s">
        <v>216</v>
      </c>
      <c r="B1" s="588"/>
      <c r="C1" s="588"/>
      <c r="D1" s="588"/>
    </row>
    <row r="2" ht="6.75" customHeight="1">
      <c r="A2" s="17"/>
    </row>
    <row r="3" ht="12.75">
      <c r="D3" s="13"/>
    </row>
    <row r="4" spans="1:4" ht="15" customHeight="1">
      <c r="A4" s="555" t="s">
        <v>22</v>
      </c>
      <c r="B4" s="555" t="s">
        <v>4</v>
      </c>
      <c r="C4" s="553" t="s">
        <v>23</v>
      </c>
      <c r="D4" s="553" t="s">
        <v>217</v>
      </c>
    </row>
    <row r="5" spans="1:4" ht="15" customHeight="1">
      <c r="A5" s="555"/>
      <c r="B5" s="555"/>
      <c r="C5" s="555"/>
      <c r="D5" s="553"/>
    </row>
    <row r="6" spans="1:4" ht="15.75" customHeight="1">
      <c r="A6" s="555"/>
      <c r="B6" s="555"/>
      <c r="C6" s="555"/>
      <c r="D6" s="553"/>
    </row>
    <row r="7" spans="1:4" s="94" customFormat="1" ht="15.75" customHeight="1">
      <c r="A7" s="93">
        <v>1</v>
      </c>
      <c r="B7" s="93">
        <v>2</v>
      </c>
      <c r="C7" s="93">
        <v>3</v>
      </c>
      <c r="D7" s="93">
        <v>4</v>
      </c>
    </row>
    <row r="8" spans="1:4" ht="30.75" customHeight="1">
      <c r="A8" s="592" t="s">
        <v>13</v>
      </c>
      <c r="B8" s="592"/>
      <c r="C8" s="21"/>
      <c r="D8" s="128">
        <f>SUM(D9:D16)</f>
        <v>3325397</v>
      </c>
    </row>
    <row r="9" spans="1:4" ht="30" customHeight="1">
      <c r="A9" s="22" t="s">
        <v>8</v>
      </c>
      <c r="B9" s="23" t="s">
        <v>11</v>
      </c>
      <c r="C9" s="22">
        <v>952</v>
      </c>
      <c r="D9" s="129">
        <v>725397</v>
      </c>
    </row>
    <row r="10" spans="1:4" ht="30.75" customHeight="1">
      <c r="A10" s="24" t="s">
        <v>9</v>
      </c>
      <c r="B10" s="25" t="s">
        <v>12</v>
      </c>
      <c r="C10" s="24">
        <v>952</v>
      </c>
      <c r="D10" s="107">
        <v>1500000</v>
      </c>
    </row>
    <row r="11" spans="1:4" ht="12.75" hidden="1">
      <c r="A11" s="24"/>
      <c r="B11" s="26"/>
      <c r="C11" s="24"/>
      <c r="D11" s="107"/>
    </row>
    <row r="12" spans="1:4" ht="18.75" customHeight="1" hidden="1">
      <c r="A12" s="24"/>
      <c r="B12" s="25"/>
      <c r="C12" s="24"/>
      <c r="D12" s="107"/>
    </row>
    <row r="13" spans="1:4" ht="18.75" customHeight="1" hidden="1">
      <c r="A13" s="24"/>
      <c r="B13" s="25"/>
      <c r="C13" s="24"/>
      <c r="D13" s="107"/>
    </row>
    <row r="14" spans="1:4" ht="18.75" customHeight="1" hidden="1">
      <c r="A14" s="24"/>
      <c r="B14" s="25"/>
      <c r="C14" s="24"/>
      <c r="D14" s="107"/>
    </row>
    <row r="15" spans="1:4" ht="18.75" customHeight="1" hidden="1">
      <c r="A15" s="24"/>
      <c r="B15" s="25"/>
      <c r="C15" s="24"/>
      <c r="D15" s="107"/>
    </row>
    <row r="16" spans="1:4" ht="32.25" customHeight="1">
      <c r="A16" s="24">
        <v>3</v>
      </c>
      <c r="B16" s="28" t="s">
        <v>19</v>
      </c>
      <c r="C16" s="27">
        <v>955</v>
      </c>
      <c r="D16" s="108">
        <v>1100000</v>
      </c>
    </row>
    <row r="17" spans="1:4" ht="33" customHeight="1">
      <c r="A17" s="592" t="s">
        <v>33</v>
      </c>
      <c r="B17" s="592"/>
      <c r="C17" s="21"/>
      <c r="D17" s="128">
        <f>SUM(D18:D19)</f>
        <v>237604</v>
      </c>
    </row>
    <row r="18" spans="1:4" ht="36" customHeight="1">
      <c r="A18" s="22" t="s">
        <v>8</v>
      </c>
      <c r="B18" s="23" t="s">
        <v>20</v>
      </c>
      <c r="C18" s="22">
        <v>992</v>
      </c>
      <c r="D18" s="129">
        <v>144324</v>
      </c>
    </row>
    <row r="19" spans="1:4" ht="33.75" customHeight="1">
      <c r="A19" s="27" t="s">
        <v>9</v>
      </c>
      <c r="B19" s="28" t="s">
        <v>14</v>
      </c>
      <c r="C19" s="27">
        <v>992</v>
      </c>
      <c r="D19" s="108">
        <v>93280</v>
      </c>
    </row>
    <row r="20" spans="1:4" ht="12.75" hidden="1">
      <c r="A20" s="156"/>
      <c r="B20" s="157"/>
      <c r="C20" s="156"/>
      <c r="D20" s="158"/>
    </row>
    <row r="21" spans="1:4" ht="18.75" customHeight="1" hidden="1">
      <c r="A21" s="24"/>
      <c r="B21" s="25"/>
      <c r="C21" s="24"/>
      <c r="D21" s="107"/>
    </row>
    <row r="22" spans="1:4" ht="18.75" customHeight="1" hidden="1">
      <c r="A22" s="24"/>
      <c r="B22" s="25"/>
      <c r="C22" s="24"/>
      <c r="D22" s="107"/>
    </row>
    <row r="23" spans="1:4" ht="18.75" customHeight="1" hidden="1">
      <c r="A23" s="24"/>
      <c r="B23" s="25"/>
      <c r="C23" s="24"/>
      <c r="D23" s="107"/>
    </row>
    <row r="24" spans="1:4" ht="18.75" customHeight="1" hidden="1">
      <c r="A24" s="27"/>
      <c r="B24" s="28"/>
      <c r="C24" s="27"/>
      <c r="D24" s="108"/>
    </row>
    <row r="25" spans="1:4" ht="7.5" customHeight="1">
      <c r="A25" s="6"/>
      <c r="B25" s="7"/>
      <c r="C25" s="7"/>
      <c r="D25" s="7"/>
    </row>
    <row r="26" spans="1:6" ht="12.75">
      <c r="A26" s="31"/>
      <c r="B26" s="30"/>
      <c r="C26" s="30"/>
      <c r="D26" s="30"/>
      <c r="E26" s="29"/>
      <c r="F26" s="29"/>
    </row>
  </sheetData>
  <sheetProtection/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 xml:space="preserve">&amp;R&amp;"Times New Roman,Normalny"&amp;12Tabela nr 6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L10" sqref="L10"/>
    </sheetView>
  </sheetViews>
  <sheetFormatPr defaultColWidth="9.00390625" defaultRowHeight="12.75"/>
  <cols>
    <col min="1" max="1" width="12.875" style="2" customWidth="1"/>
    <col min="2" max="2" width="9.25390625" style="2" customWidth="1"/>
    <col min="3" max="3" width="8.75390625" style="2" customWidth="1"/>
    <col min="4" max="4" width="5.75390625" style="2" hidden="1" customWidth="1"/>
    <col min="5" max="5" width="13.625" style="2" customWidth="1"/>
    <col min="6" max="6" width="20.00390625" style="2" customWidth="1"/>
    <col min="7" max="7" width="9.125" style="2" customWidth="1"/>
    <col min="8" max="8" width="10.625" style="2" customWidth="1"/>
    <col min="9" max="9" width="14.375" style="2" customWidth="1"/>
    <col min="10" max="16384" width="9.125" style="2" customWidth="1"/>
  </cols>
  <sheetData>
    <row r="1" spans="1:9" ht="48.75" customHeight="1">
      <c r="A1" s="552" t="s">
        <v>294</v>
      </c>
      <c r="B1" s="552"/>
      <c r="C1" s="552"/>
      <c r="D1" s="552"/>
      <c r="E1" s="552"/>
      <c r="F1" s="552"/>
      <c r="G1" s="552"/>
      <c r="H1" s="552"/>
      <c r="I1" s="552"/>
    </row>
    <row r="2" spans="5:9" ht="35.25" customHeight="1">
      <c r="E2" s="8"/>
      <c r="F2" s="8"/>
      <c r="G2" s="8"/>
      <c r="H2" s="8"/>
      <c r="I2" s="8"/>
    </row>
    <row r="3" spans="1:9" ht="19.5" customHeight="1">
      <c r="A3" s="537" t="s">
        <v>212</v>
      </c>
      <c r="B3" s="537"/>
      <c r="C3" s="537"/>
      <c r="D3" s="537"/>
      <c r="E3" s="537"/>
      <c r="F3" s="596" t="s">
        <v>7</v>
      </c>
      <c r="G3" s="596"/>
      <c r="H3" s="596"/>
      <c r="I3" s="596"/>
    </row>
    <row r="4" spans="1:9" ht="74.25" customHeight="1">
      <c r="A4" s="321" t="s">
        <v>213</v>
      </c>
      <c r="B4" s="321" t="s">
        <v>1</v>
      </c>
      <c r="C4" s="321" t="s">
        <v>3</v>
      </c>
      <c r="D4" s="321"/>
      <c r="E4" s="321" t="s">
        <v>214</v>
      </c>
      <c r="F4" s="321" t="s">
        <v>295</v>
      </c>
      <c r="G4" s="321" t="s">
        <v>1</v>
      </c>
      <c r="H4" s="321" t="s">
        <v>2</v>
      </c>
      <c r="I4" s="321" t="s">
        <v>214</v>
      </c>
    </row>
    <row r="5" spans="1:9" s="94" customFormat="1" ht="12.75" customHeight="1">
      <c r="A5" s="93">
        <v>1</v>
      </c>
      <c r="B5" s="93">
        <v>2</v>
      </c>
      <c r="C5" s="93">
        <v>3</v>
      </c>
      <c r="D5" s="93"/>
      <c r="E5" s="93">
        <v>4</v>
      </c>
      <c r="F5" s="93">
        <v>5</v>
      </c>
      <c r="G5" s="93">
        <v>6</v>
      </c>
      <c r="H5" s="93">
        <v>7</v>
      </c>
      <c r="I5" s="93">
        <v>8</v>
      </c>
    </row>
    <row r="6" spans="1:9" s="102" customFormat="1" ht="36.75" customHeight="1">
      <c r="A6" s="328"/>
      <c r="B6" s="328">
        <v>851</v>
      </c>
      <c r="C6" s="467" t="s">
        <v>93</v>
      </c>
      <c r="D6" s="328"/>
      <c r="E6" s="101">
        <v>60000</v>
      </c>
      <c r="F6" s="101"/>
      <c r="G6" s="505">
        <v>851</v>
      </c>
      <c r="H6" s="467">
        <v>85154</v>
      </c>
      <c r="I6" s="101">
        <v>58000</v>
      </c>
    </row>
    <row r="7" spans="1:9" s="322" customFormat="1" ht="48.75" customHeight="1">
      <c r="A7" s="328"/>
      <c r="B7" s="328"/>
      <c r="C7" s="328"/>
      <c r="D7" s="324"/>
      <c r="E7" s="330"/>
      <c r="F7" s="329" t="s">
        <v>215</v>
      </c>
      <c r="G7" s="321" t="s">
        <v>1</v>
      </c>
      <c r="H7" s="503" t="s">
        <v>2</v>
      </c>
      <c r="I7" s="321" t="s">
        <v>214</v>
      </c>
    </row>
    <row r="8" spans="1:9" s="322" customFormat="1" ht="30" customHeight="1" hidden="1">
      <c r="A8" s="324"/>
      <c r="B8" s="324"/>
      <c r="C8" s="324"/>
      <c r="D8" s="324"/>
      <c r="E8" s="331"/>
      <c r="F8" s="323"/>
      <c r="G8" s="506"/>
      <c r="H8" s="504"/>
      <c r="I8" s="323"/>
    </row>
    <row r="9" spans="1:9" s="322" customFormat="1" ht="30" customHeight="1" hidden="1">
      <c r="A9" s="324"/>
      <c r="B9" s="324"/>
      <c r="C9" s="324"/>
      <c r="D9" s="324"/>
      <c r="E9" s="331"/>
      <c r="F9" s="323"/>
      <c r="G9" s="506"/>
      <c r="H9" s="504"/>
      <c r="I9" s="323"/>
    </row>
    <row r="10" spans="1:9" s="102" customFormat="1" ht="30" customHeight="1">
      <c r="A10" s="319"/>
      <c r="B10" s="319"/>
      <c r="C10" s="319"/>
      <c r="D10" s="319"/>
      <c r="E10" s="330"/>
      <c r="F10" s="101"/>
      <c r="G10" s="505">
        <v>851</v>
      </c>
      <c r="H10" s="467">
        <v>85153</v>
      </c>
      <c r="I10" s="101">
        <v>2000</v>
      </c>
    </row>
    <row r="11" spans="1:9" s="326" customFormat="1" ht="30" customHeight="1">
      <c r="A11" s="597" t="s">
        <v>34</v>
      </c>
      <c r="B11" s="598"/>
      <c r="C11" s="598"/>
      <c r="D11" s="325"/>
      <c r="E11" s="327">
        <f>SUM(E6:E10)</f>
        <v>60000</v>
      </c>
      <c r="F11" s="599"/>
      <c r="G11" s="600"/>
      <c r="H11" s="601"/>
      <c r="I11" s="118">
        <v>60000</v>
      </c>
    </row>
    <row r="12" spans="1:9" s="322" customFormat="1" ht="30" customHeight="1" hidden="1">
      <c r="A12" s="593"/>
      <c r="B12" s="594"/>
      <c r="C12" s="594"/>
      <c r="D12" s="594"/>
      <c r="E12" s="595"/>
      <c r="F12" s="118"/>
      <c r="G12" s="118"/>
      <c r="H12" s="118"/>
      <c r="I12" s="118"/>
    </row>
    <row r="14" spans="1:6" ht="12.75">
      <c r="A14" s="40"/>
      <c r="F14" s="5"/>
    </row>
    <row r="15" ht="12.75">
      <c r="A15" s="39"/>
    </row>
    <row r="17" ht="12.75">
      <c r="A17" s="39"/>
    </row>
  </sheetData>
  <sheetProtection/>
  <mergeCells count="6">
    <mergeCell ref="A12:E12"/>
    <mergeCell ref="A3:E3"/>
    <mergeCell ref="F3:I3"/>
    <mergeCell ref="A1:I1"/>
    <mergeCell ref="A11:C11"/>
    <mergeCell ref="F11:H11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0" r:id="rId1"/>
  <headerFooter alignWithMargins="0">
    <oddHeader>&amp;R&amp;"Times New Roman,Normalny"&amp;14Tabela nr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4">
      <selection activeCell="A11" sqref="A11:B11"/>
    </sheetView>
  </sheetViews>
  <sheetFormatPr defaultColWidth="9.00390625" defaultRowHeight="12.75"/>
  <cols>
    <col min="1" max="1" width="11.25390625" style="2" customWidth="1"/>
    <col min="2" max="2" width="14.75390625" style="2" customWidth="1"/>
    <col min="3" max="3" width="14.125" style="2" customWidth="1"/>
    <col min="4" max="4" width="12.75390625" style="2" customWidth="1"/>
    <col min="5" max="5" width="12.875" style="2" customWidth="1"/>
    <col min="6" max="6" width="11.75390625" style="2" customWidth="1"/>
    <col min="7" max="16384" width="9.125" style="2" customWidth="1"/>
  </cols>
  <sheetData>
    <row r="1" spans="1:10" ht="30.75" customHeight="1">
      <c r="A1" s="608"/>
      <c r="B1" s="608"/>
      <c r="C1" s="608"/>
      <c r="D1" s="8"/>
      <c r="E1" s="8"/>
      <c r="F1" s="8"/>
      <c r="G1" s="8"/>
      <c r="H1" s="8"/>
      <c r="I1" s="8"/>
      <c r="J1" s="8"/>
    </row>
    <row r="2" spans="1:10" ht="68.25" customHeight="1">
      <c r="A2" s="613" t="s">
        <v>312</v>
      </c>
      <c r="B2" s="613"/>
      <c r="C2" s="613"/>
      <c r="D2" s="613"/>
      <c r="E2" s="613"/>
      <c r="F2" s="613"/>
      <c r="G2" s="8"/>
      <c r="H2" s="8"/>
      <c r="I2" s="8"/>
      <c r="J2" s="8"/>
    </row>
    <row r="3" spans="1:10" ht="17.25" customHeight="1">
      <c r="A3" s="517"/>
      <c r="B3" s="517"/>
      <c r="C3" s="517"/>
      <c r="D3" s="8"/>
      <c r="E3" s="8"/>
      <c r="F3" s="8"/>
      <c r="G3" s="8"/>
      <c r="H3" s="8"/>
      <c r="I3" s="8"/>
      <c r="J3" s="8"/>
    </row>
    <row r="4" spans="1:7" ht="19.5" customHeight="1">
      <c r="A4" s="608"/>
      <c r="B4" s="608"/>
      <c r="C4" s="608"/>
      <c r="D4" s="8"/>
      <c r="E4" s="8"/>
      <c r="F4" s="8"/>
      <c r="G4" s="8"/>
    </row>
    <row r="5" spans="1:7" ht="37.5" customHeight="1">
      <c r="A5" s="537" t="s">
        <v>212</v>
      </c>
      <c r="B5" s="537"/>
      <c r="C5" s="537"/>
      <c r="D5" s="537" t="s">
        <v>7</v>
      </c>
      <c r="E5" s="537"/>
      <c r="F5" s="537"/>
      <c r="G5" s="8"/>
    </row>
    <row r="6" spans="1:7" s="526" customFormat="1" ht="9" customHeight="1">
      <c r="A6" s="524">
        <v>1</v>
      </c>
      <c r="B6" s="524">
        <v>2</v>
      </c>
      <c r="C6" s="524">
        <v>3</v>
      </c>
      <c r="D6" s="524">
        <v>4</v>
      </c>
      <c r="E6" s="524">
        <v>5</v>
      </c>
      <c r="F6" s="524">
        <v>6</v>
      </c>
      <c r="G6" s="525"/>
    </row>
    <row r="7" spans="1:7" ht="41.25" customHeight="1">
      <c r="A7" s="328" t="s">
        <v>308</v>
      </c>
      <c r="B7" s="328" t="s">
        <v>3</v>
      </c>
      <c r="C7" s="328" t="s">
        <v>214</v>
      </c>
      <c r="D7" s="328" t="s">
        <v>308</v>
      </c>
      <c r="E7" s="328" t="s">
        <v>2</v>
      </c>
      <c r="F7" s="328" t="s">
        <v>214</v>
      </c>
      <c r="G7" s="520"/>
    </row>
    <row r="8" spans="1:7" ht="27" customHeight="1">
      <c r="A8" s="328">
        <v>900</v>
      </c>
      <c r="B8" s="467" t="s">
        <v>171</v>
      </c>
      <c r="C8" s="310">
        <v>561094</v>
      </c>
      <c r="D8" s="328">
        <v>801</v>
      </c>
      <c r="E8" s="328">
        <v>80110</v>
      </c>
      <c r="F8" s="310">
        <v>102000</v>
      </c>
      <c r="G8" s="520"/>
    </row>
    <row r="9" spans="1:7" ht="24.75" customHeight="1">
      <c r="A9" s="328">
        <v>900</v>
      </c>
      <c r="B9" s="467" t="s">
        <v>79</v>
      </c>
      <c r="C9" s="310">
        <v>118906</v>
      </c>
      <c r="D9" s="328">
        <v>900</v>
      </c>
      <c r="E9" s="328">
        <v>90001</v>
      </c>
      <c r="F9" s="310">
        <v>576000</v>
      </c>
      <c r="G9" s="520"/>
    </row>
    <row r="10" spans="1:7" ht="23.25" customHeight="1">
      <c r="A10" s="328"/>
      <c r="B10" s="328"/>
      <c r="C10" s="310"/>
      <c r="D10" s="328">
        <v>900</v>
      </c>
      <c r="E10" s="328">
        <v>90095</v>
      </c>
      <c r="F10" s="310">
        <v>2000</v>
      </c>
      <c r="G10" s="520"/>
    </row>
    <row r="11" spans="1:7" ht="28.5" customHeight="1">
      <c r="A11" s="602" t="s">
        <v>34</v>
      </c>
      <c r="B11" s="603"/>
      <c r="C11" s="310">
        <v>680000</v>
      </c>
      <c r="D11" s="560"/>
      <c r="E11" s="562"/>
      <c r="F11" s="310">
        <v>680000</v>
      </c>
      <c r="G11" s="520"/>
    </row>
    <row r="12" spans="1:7" ht="21" customHeight="1">
      <c r="A12" s="520"/>
      <c r="B12" s="520"/>
      <c r="C12" s="520"/>
      <c r="D12" s="520"/>
      <c r="E12" s="520"/>
      <c r="F12" s="520"/>
      <c r="G12" s="520"/>
    </row>
    <row r="13" spans="1:7" ht="21" customHeight="1">
      <c r="A13" s="520"/>
      <c r="B13" s="520"/>
      <c r="C13" s="520"/>
      <c r="D13" s="520"/>
      <c r="E13" s="520"/>
      <c r="F13" s="520"/>
      <c r="G13" s="520"/>
    </row>
    <row r="14" spans="1:7" ht="21" customHeight="1">
      <c r="A14" s="520"/>
      <c r="B14" s="520"/>
      <c r="C14" s="520"/>
      <c r="D14" s="520"/>
      <c r="E14" s="520"/>
      <c r="F14" s="520"/>
      <c r="G14" s="520"/>
    </row>
    <row r="15" ht="18.75" customHeight="1">
      <c r="C15" s="12"/>
    </row>
    <row r="16" spans="1:10" ht="42.75" customHeight="1" hidden="1">
      <c r="A16" s="15"/>
      <c r="B16" s="15"/>
      <c r="C16" s="15"/>
      <c r="D16" s="10"/>
      <c r="E16" s="10"/>
      <c r="F16" s="10"/>
      <c r="G16" s="10"/>
      <c r="H16" s="10"/>
      <c r="I16" s="11"/>
      <c r="J16" s="11"/>
    </row>
    <row r="17" spans="1:8" s="9" customFormat="1" ht="11.25" customHeight="1" hidden="1">
      <c r="A17" s="307"/>
      <c r="B17" s="307"/>
      <c r="C17" s="307"/>
      <c r="D17" s="308"/>
      <c r="E17" s="308"/>
      <c r="F17" s="308"/>
      <c r="G17" s="308"/>
      <c r="H17" s="308"/>
    </row>
    <row r="18" spans="1:10" ht="29.25" customHeight="1" hidden="1">
      <c r="A18" s="131"/>
      <c r="B18" s="132"/>
      <c r="C18" s="138"/>
      <c r="D18" s="10"/>
      <c r="E18" s="10"/>
      <c r="F18" s="10"/>
      <c r="G18" s="10"/>
      <c r="H18" s="10"/>
      <c r="I18" s="11"/>
      <c r="J18" s="11"/>
    </row>
    <row r="19" spans="1:10" ht="29.25" customHeight="1" hidden="1">
      <c r="A19" s="131"/>
      <c r="B19" s="132"/>
      <c r="C19" s="138"/>
      <c r="D19" s="10"/>
      <c r="E19" s="10"/>
      <c r="F19" s="10"/>
      <c r="G19" s="10"/>
      <c r="H19" s="10"/>
      <c r="I19" s="11"/>
      <c r="J19" s="11"/>
    </row>
    <row r="20" spans="1:10" ht="30.75" customHeight="1" hidden="1">
      <c r="A20" s="51"/>
      <c r="B20" s="133"/>
      <c r="C20" s="139"/>
      <c r="D20" s="10"/>
      <c r="E20" s="10"/>
      <c r="F20" s="10"/>
      <c r="G20" s="10"/>
      <c r="H20" s="10"/>
      <c r="I20" s="11"/>
      <c r="J20" s="11"/>
    </row>
    <row r="21" spans="1:10" ht="19.5" customHeight="1" hidden="1">
      <c r="A21" s="45"/>
      <c r="B21" s="134"/>
      <c r="C21" s="140"/>
      <c r="D21" s="10"/>
      <c r="E21" s="10"/>
      <c r="F21" s="10"/>
      <c r="G21" s="10"/>
      <c r="H21" s="10"/>
      <c r="I21" s="11"/>
      <c r="J21" s="11"/>
    </row>
    <row r="22" spans="1:10" ht="19.5" customHeight="1" hidden="1">
      <c r="A22" s="49"/>
      <c r="B22" s="135"/>
      <c r="C22" s="141"/>
      <c r="D22" s="10"/>
      <c r="E22" s="10"/>
      <c r="F22" s="10"/>
      <c r="G22" s="10"/>
      <c r="H22" s="10"/>
      <c r="I22" s="11"/>
      <c r="J22" s="11"/>
    </row>
    <row r="23" spans="1:10" ht="29.25" customHeight="1" hidden="1">
      <c r="A23" s="131"/>
      <c r="B23" s="132"/>
      <c r="C23" s="138"/>
      <c r="D23" s="10"/>
      <c r="E23" s="10"/>
      <c r="F23" s="10"/>
      <c r="G23" s="10"/>
      <c r="H23" s="10"/>
      <c r="I23" s="11"/>
      <c r="J23" s="11"/>
    </row>
    <row r="24" spans="1:10" ht="26.25" customHeight="1" hidden="1">
      <c r="A24" s="136"/>
      <c r="B24" s="137"/>
      <c r="C24" s="142"/>
      <c r="D24" s="10"/>
      <c r="E24" s="10"/>
      <c r="F24" s="10"/>
      <c r="G24" s="10"/>
      <c r="H24" s="10"/>
      <c r="I24" s="11"/>
      <c r="J24" s="11"/>
    </row>
    <row r="25" spans="1:10" ht="23.25" customHeight="1" hidden="1">
      <c r="A25" s="605"/>
      <c r="B25" s="134"/>
      <c r="C25" s="140"/>
      <c r="D25" s="10"/>
      <c r="E25" s="10"/>
      <c r="F25" s="10"/>
      <c r="G25" s="10"/>
      <c r="H25" s="10"/>
      <c r="I25" s="11"/>
      <c r="J25" s="11"/>
    </row>
    <row r="26" spans="1:10" ht="23.25" customHeight="1" hidden="1">
      <c r="A26" s="606"/>
      <c r="B26" s="134"/>
      <c r="C26" s="140"/>
      <c r="D26" s="10"/>
      <c r="E26" s="10"/>
      <c r="F26" s="10"/>
      <c r="G26" s="10"/>
      <c r="H26" s="10"/>
      <c r="I26" s="11"/>
      <c r="J26" s="11"/>
    </row>
    <row r="27" spans="1:10" ht="23.25" customHeight="1" hidden="1">
      <c r="A27" s="606"/>
      <c r="B27" s="134"/>
      <c r="C27" s="140"/>
      <c r="D27" s="10"/>
      <c r="E27" s="10"/>
      <c r="F27" s="10"/>
      <c r="G27" s="10"/>
      <c r="H27" s="10"/>
      <c r="I27" s="11"/>
      <c r="J27" s="11"/>
    </row>
    <row r="28" spans="1:10" ht="50.25" customHeight="1" hidden="1">
      <c r="A28" s="606"/>
      <c r="B28" s="55"/>
      <c r="C28" s="140"/>
      <c r="D28" s="10"/>
      <c r="E28" s="10"/>
      <c r="F28" s="10"/>
      <c r="G28" s="10"/>
      <c r="H28" s="10"/>
      <c r="I28" s="11"/>
      <c r="J28" s="11"/>
    </row>
    <row r="29" spans="1:10" ht="25.5" customHeight="1" hidden="1">
      <c r="A29" s="606"/>
      <c r="B29" s="134"/>
      <c r="C29" s="140"/>
      <c r="D29" s="10"/>
      <c r="E29" s="10"/>
      <c r="F29" s="10"/>
      <c r="G29" s="10"/>
      <c r="H29" s="10"/>
      <c r="I29" s="11"/>
      <c r="J29" s="11"/>
    </row>
    <row r="30" spans="1:10" ht="15" customHeight="1" hidden="1">
      <c r="A30" s="606"/>
      <c r="B30" s="134"/>
      <c r="C30" s="140"/>
      <c r="D30" s="10"/>
      <c r="E30" s="10"/>
      <c r="F30" s="10"/>
      <c r="G30" s="10"/>
      <c r="H30" s="10"/>
      <c r="I30" s="11"/>
      <c r="J30" s="11"/>
    </row>
    <row r="31" spans="1:10" ht="18" customHeight="1" hidden="1">
      <c r="A31" s="606"/>
      <c r="B31" s="134"/>
      <c r="C31" s="609"/>
      <c r="D31" s="10"/>
      <c r="E31" s="10"/>
      <c r="F31" s="10"/>
      <c r="G31" s="10"/>
      <c r="H31" s="10"/>
      <c r="I31" s="11"/>
      <c r="J31" s="11"/>
    </row>
    <row r="32" spans="1:10" ht="18.75" customHeight="1" hidden="1">
      <c r="A32" s="606"/>
      <c r="B32" s="134"/>
      <c r="C32" s="610"/>
      <c r="D32" s="10"/>
      <c r="E32" s="10"/>
      <c r="F32" s="10"/>
      <c r="G32" s="10"/>
      <c r="H32" s="10"/>
      <c r="I32" s="11"/>
      <c r="J32" s="11"/>
    </row>
    <row r="33" spans="1:10" ht="19.5" customHeight="1" hidden="1">
      <c r="A33" s="606"/>
      <c r="B33" s="134"/>
      <c r="C33" s="610"/>
      <c r="D33" s="10"/>
      <c r="E33" s="10"/>
      <c r="F33" s="10"/>
      <c r="G33" s="10"/>
      <c r="H33" s="10"/>
      <c r="I33" s="11"/>
      <c r="J33" s="11"/>
    </row>
    <row r="34" spans="1:10" ht="18.75" customHeight="1" hidden="1">
      <c r="A34" s="612"/>
      <c r="B34" s="134"/>
      <c r="C34" s="611"/>
      <c r="D34" s="10"/>
      <c r="E34" s="10"/>
      <c r="F34" s="10"/>
      <c r="G34" s="10"/>
      <c r="H34" s="10"/>
      <c r="I34" s="11"/>
      <c r="J34" s="11"/>
    </row>
    <row r="35" spans="1:10" ht="24.75" customHeight="1" hidden="1">
      <c r="A35" s="51"/>
      <c r="B35" s="134"/>
      <c r="C35" s="139"/>
      <c r="D35" s="10"/>
      <c r="E35" s="10"/>
      <c r="F35" s="10"/>
      <c r="G35" s="10"/>
      <c r="H35" s="10"/>
      <c r="I35" s="11"/>
      <c r="J35" s="11"/>
    </row>
    <row r="36" spans="1:10" ht="24.75" customHeight="1" hidden="1">
      <c r="A36" s="51"/>
      <c r="B36" s="134"/>
      <c r="C36" s="139"/>
      <c r="D36" s="10"/>
      <c r="E36" s="10"/>
      <c r="F36" s="10"/>
      <c r="G36" s="10"/>
      <c r="H36" s="10"/>
      <c r="I36" s="11"/>
      <c r="J36" s="11"/>
    </row>
    <row r="37" spans="1:10" ht="29.25" customHeight="1" hidden="1">
      <c r="A37" s="45"/>
      <c r="B37" s="134"/>
      <c r="C37" s="140"/>
      <c r="D37" s="10"/>
      <c r="E37" s="10"/>
      <c r="F37" s="10"/>
      <c r="G37" s="10"/>
      <c r="H37" s="10"/>
      <c r="I37" s="11"/>
      <c r="J37" s="11"/>
    </row>
    <row r="38" spans="1:10" ht="29.25" customHeight="1" hidden="1">
      <c r="A38" s="47"/>
      <c r="B38" s="206"/>
      <c r="C38" s="140"/>
      <c r="D38" s="10"/>
      <c r="E38" s="10"/>
      <c r="F38" s="10"/>
      <c r="G38" s="10"/>
      <c r="H38" s="10"/>
      <c r="I38" s="11"/>
      <c r="J38" s="11"/>
    </row>
    <row r="39" spans="1:10" ht="29.25" customHeight="1" hidden="1">
      <c r="A39" s="306"/>
      <c r="B39" s="309"/>
      <c r="C39" s="141"/>
      <c r="D39" s="10"/>
      <c r="E39" s="10"/>
      <c r="F39" s="10"/>
      <c r="G39" s="10"/>
      <c r="H39" s="10"/>
      <c r="I39" s="11"/>
      <c r="J39" s="11"/>
    </row>
    <row r="40" spans="1:10" ht="27" customHeight="1" hidden="1">
      <c r="A40" s="152"/>
      <c r="B40" s="65"/>
      <c r="C40" s="83"/>
      <c r="D40" s="10"/>
      <c r="E40" s="10"/>
      <c r="F40" s="10"/>
      <c r="G40" s="10"/>
      <c r="H40" s="10"/>
      <c r="I40" s="11"/>
      <c r="J40" s="11"/>
    </row>
    <row r="41" spans="1:10" ht="48.75" customHeight="1" hidden="1">
      <c r="A41" s="152"/>
      <c r="B41" s="55"/>
      <c r="C41" s="140"/>
      <c r="D41" s="10"/>
      <c r="E41" s="10"/>
      <c r="F41" s="10"/>
      <c r="G41" s="10"/>
      <c r="H41" s="10"/>
      <c r="I41" s="11"/>
      <c r="J41" s="11"/>
    </row>
    <row r="42" spans="1:10" ht="35.25" customHeight="1" hidden="1">
      <c r="A42" s="605"/>
      <c r="B42" s="55"/>
      <c r="C42" s="140"/>
      <c r="D42" s="10"/>
      <c r="E42" s="10"/>
      <c r="F42" s="10"/>
      <c r="G42" s="10"/>
      <c r="H42" s="10"/>
      <c r="I42" s="11"/>
      <c r="J42" s="11"/>
    </row>
    <row r="43" spans="1:10" ht="46.5" customHeight="1" hidden="1">
      <c r="A43" s="606"/>
      <c r="B43" s="55"/>
      <c r="C43" s="143"/>
      <c r="D43" s="10"/>
      <c r="E43" s="10"/>
      <c r="F43" s="10"/>
      <c r="G43" s="10"/>
      <c r="H43" s="10"/>
      <c r="I43" s="11"/>
      <c r="J43" s="11"/>
    </row>
    <row r="44" spans="1:10" ht="49.5" customHeight="1" hidden="1">
      <c r="A44" s="607"/>
      <c r="B44" s="56"/>
      <c r="C44" s="141"/>
      <c r="D44" s="10"/>
      <c r="E44" s="10"/>
      <c r="F44" s="10"/>
      <c r="G44" s="10"/>
      <c r="H44" s="10"/>
      <c r="I44" s="11"/>
      <c r="J44" s="11"/>
    </row>
    <row r="45" spans="1:10" ht="19.5" customHeight="1" hidden="1">
      <c r="A45" s="152"/>
      <c r="B45" s="164"/>
      <c r="C45" s="165"/>
      <c r="D45" s="10"/>
      <c r="E45" s="10"/>
      <c r="F45" s="10"/>
      <c r="G45" s="10"/>
      <c r="H45" s="10"/>
      <c r="I45" s="11"/>
      <c r="J45" s="11"/>
    </row>
    <row r="46" spans="1:10" ht="19.5" customHeight="1" hidden="1">
      <c r="A46" s="49"/>
      <c r="B46" s="56"/>
      <c r="C46" s="141"/>
      <c r="D46" s="10"/>
      <c r="E46" s="10"/>
      <c r="F46" s="10"/>
      <c r="G46" s="10"/>
      <c r="H46" s="10"/>
      <c r="I46" s="11"/>
      <c r="J46" s="11"/>
    </row>
    <row r="47" spans="1:10" ht="18.75" customHeight="1" hidden="1">
      <c r="A47" s="75"/>
      <c r="C47" s="76"/>
      <c r="D47" s="10"/>
      <c r="E47" s="10"/>
      <c r="F47" s="10"/>
      <c r="G47" s="10"/>
      <c r="H47" s="10"/>
      <c r="I47" s="11"/>
      <c r="J47" s="11"/>
    </row>
    <row r="48" spans="1:10" ht="54.75" customHeight="1" hidden="1">
      <c r="A48" s="75"/>
      <c r="B48" s="187"/>
      <c r="C48" s="140"/>
      <c r="D48" s="10"/>
      <c r="E48" s="10"/>
      <c r="F48" s="10"/>
      <c r="G48" s="10"/>
      <c r="H48" s="10"/>
      <c r="I48" s="11"/>
      <c r="J48" s="11"/>
    </row>
    <row r="49" spans="1:10" s="7" customFormat="1" ht="30.75" customHeight="1" hidden="1">
      <c r="A49" s="163"/>
      <c r="B49" s="168"/>
      <c r="C49" s="169"/>
      <c r="D49" s="77"/>
      <c r="E49" s="77"/>
      <c r="F49" s="77"/>
      <c r="G49" s="77"/>
      <c r="H49" s="77"/>
      <c r="I49" s="78"/>
      <c r="J49" s="78"/>
    </row>
    <row r="50" spans="1:10" ht="15" hidden="1">
      <c r="A50" s="10"/>
      <c r="B50" s="10"/>
      <c r="C50" s="10"/>
      <c r="D50" s="10"/>
      <c r="E50" s="10"/>
      <c r="F50" s="10"/>
      <c r="G50" s="10"/>
      <c r="H50" s="10"/>
      <c r="I50" s="11"/>
      <c r="J50" s="11"/>
    </row>
    <row r="51" spans="1:10" ht="24" customHeight="1">
      <c r="A51" s="604"/>
      <c r="B51" s="604"/>
      <c r="C51" s="604"/>
      <c r="D51" s="10"/>
      <c r="E51" s="10"/>
      <c r="F51" s="10"/>
      <c r="G51" s="10"/>
      <c r="H51" s="10"/>
      <c r="I51" s="11"/>
      <c r="J51" s="11"/>
    </row>
    <row r="52" spans="1:10" ht="15">
      <c r="A52" s="10"/>
      <c r="B52" s="10"/>
      <c r="C52" s="10"/>
      <c r="D52" s="10"/>
      <c r="E52" s="10"/>
      <c r="F52" s="10"/>
      <c r="G52" s="10"/>
      <c r="H52" s="10"/>
      <c r="I52" s="11"/>
      <c r="J52" s="11"/>
    </row>
    <row r="53" spans="1:10" ht="15">
      <c r="A53" s="10"/>
      <c r="B53" s="10"/>
      <c r="C53" s="10"/>
      <c r="D53" s="10"/>
      <c r="E53" s="10"/>
      <c r="F53" s="10"/>
      <c r="G53" s="10"/>
      <c r="H53" s="10"/>
      <c r="I53" s="11"/>
      <c r="J53" s="11"/>
    </row>
    <row r="54" spans="1:10" ht="15">
      <c r="A54" s="10"/>
      <c r="B54" s="10"/>
      <c r="C54" s="10"/>
      <c r="D54" s="10"/>
      <c r="E54" s="10"/>
      <c r="F54" s="10"/>
      <c r="G54" s="10"/>
      <c r="H54" s="10"/>
      <c r="I54" s="11"/>
      <c r="J54" s="11"/>
    </row>
    <row r="55" spans="1:10" ht="15">
      <c r="A55" s="10"/>
      <c r="B55" s="10"/>
      <c r="C55" s="10"/>
      <c r="D55" s="10"/>
      <c r="E55" s="10"/>
      <c r="F55" s="10"/>
      <c r="G55" s="10"/>
      <c r="H55" s="10"/>
      <c r="I55" s="11"/>
      <c r="J55" s="11"/>
    </row>
    <row r="56" spans="1:10" ht="15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10" ht="15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0" ht="15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 ht="15">
      <c r="A59" s="11"/>
      <c r="B59" s="11"/>
      <c r="C59" s="11"/>
      <c r="D59" s="11"/>
      <c r="E59" s="11"/>
      <c r="F59" s="11"/>
      <c r="G59" s="11"/>
      <c r="H59" s="11"/>
      <c r="I59" s="11"/>
      <c r="J59" s="11"/>
    </row>
  </sheetData>
  <sheetProtection/>
  <mergeCells count="11">
    <mergeCell ref="A1:C1"/>
    <mergeCell ref="A4:C4"/>
    <mergeCell ref="C31:C34"/>
    <mergeCell ref="A25:A34"/>
    <mergeCell ref="A2:F2"/>
    <mergeCell ref="A5:C5"/>
    <mergeCell ref="D5:F5"/>
    <mergeCell ref="A11:B11"/>
    <mergeCell ref="D11:E11"/>
    <mergeCell ref="A51:C51"/>
    <mergeCell ref="A42:A44"/>
  </mergeCells>
  <printOptions horizontalCentered="1"/>
  <pageMargins left="0.5905511811023623" right="0.5905511811023623" top="1.41" bottom="0.5905511811023623" header="0.5118110236220472" footer="0.5118110236220472"/>
  <pageSetup horizontalDpi="600" verticalDpi="600" orientation="portrait" paperSize="9" r:id="rId1"/>
  <headerFooter alignWithMargins="0">
    <oddHeader xml:space="preserve">&amp;R&amp;"Times New Roman,Normalny"&amp;14Tabela nr 9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Właściciel</cp:lastModifiedBy>
  <cp:lastPrinted>2010-01-28T10:23:32Z</cp:lastPrinted>
  <dcterms:created xsi:type="dcterms:W3CDTF">1998-12-09T13:02:10Z</dcterms:created>
  <dcterms:modified xsi:type="dcterms:W3CDTF">2010-01-29T13:45:38Z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