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8445" activeTab="4"/>
  </bookViews>
  <sheets>
    <sheet name="Tabela 1 " sheetId="1" r:id="rId1"/>
    <sheet name="Tabela 2 " sheetId="2" r:id="rId2"/>
    <sheet name="Tabela 3" sheetId="4" r:id="rId3"/>
    <sheet name="Tabela 4 " sheetId="5" r:id="rId4"/>
    <sheet name="Załącznik 1" sheetId="3" r:id="rId5"/>
  </sheets>
  <calcPr calcId="124519"/>
</workbook>
</file>

<file path=xl/calcChain.xml><?xml version="1.0" encoding="utf-8"?>
<calcChain xmlns="http://schemas.openxmlformats.org/spreadsheetml/2006/main">
  <c r="M21" i="5"/>
  <c r="M16" s="1"/>
  <c r="N16"/>
  <c r="P16"/>
  <c r="Q21"/>
  <c r="Q16"/>
  <c r="F21"/>
  <c r="F16" s="1"/>
  <c r="G21"/>
  <c r="G16" s="1"/>
  <c r="H21"/>
  <c r="H16" s="1"/>
  <c r="I21"/>
  <c r="I16" s="1"/>
  <c r="J21"/>
  <c r="J16" s="1"/>
  <c r="K21"/>
  <c r="K16" s="1"/>
  <c r="L21"/>
  <c r="L16" s="1"/>
  <c r="N21"/>
  <c r="O21"/>
  <c r="O16" s="1"/>
  <c r="P21"/>
  <c r="E21"/>
  <c r="F14"/>
  <c r="G14"/>
  <c r="G9" s="1"/>
  <c r="G23" s="1"/>
  <c r="H14"/>
  <c r="I14"/>
  <c r="I9" s="1"/>
  <c r="I23" s="1"/>
  <c r="J14"/>
  <c r="K14"/>
  <c r="K9" s="1"/>
  <c r="K23" s="1"/>
  <c r="L14"/>
  <c r="M14"/>
  <c r="M9" s="1"/>
  <c r="M23" s="1"/>
  <c r="N14"/>
  <c r="O14"/>
  <c r="O9" s="1"/>
  <c r="O23" s="1"/>
  <c r="P14"/>
  <c r="Q14"/>
  <c r="Q9" s="1"/>
  <c r="Q23" s="1"/>
  <c r="E14"/>
  <c r="E16"/>
  <c r="P9"/>
  <c r="P23" s="1"/>
  <c r="N9"/>
  <c r="N23" s="1"/>
  <c r="L9"/>
  <c r="J9"/>
  <c r="J23" s="1"/>
  <c r="H9"/>
  <c r="F9"/>
  <c r="F23" s="1"/>
  <c r="E9"/>
  <c r="E23" s="1"/>
  <c r="G15" i="4"/>
  <c r="H15"/>
  <c r="I15"/>
  <c r="J15"/>
  <c r="K15"/>
  <c r="F15"/>
  <c r="M17" i="3"/>
  <c r="N17"/>
  <c r="O17"/>
  <c r="M29"/>
  <c r="N29"/>
  <c r="N30" s="1"/>
  <c r="O29"/>
  <c r="M30"/>
  <c r="O30"/>
  <c r="H23" i="5" l="1"/>
  <c r="L23"/>
</calcChain>
</file>

<file path=xl/sharedStrings.xml><?xml version="1.0" encoding="utf-8"?>
<sst xmlns="http://schemas.openxmlformats.org/spreadsheetml/2006/main" count="221" uniqueCount="151">
  <si>
    <t>Dział</t>
  </si>
  <si>
    <t>Rozdział</t>
  </si>
  <si>
    <t>§</t>
  </si>
  <si>
    <t>Źródło dochodów</t>
  </si>
  <si>
    <t>Zmniejszenie</t>
  </si>
  <si>
    <t>Zwiększenie</t>
  </si>
  <si>
    <t>Drogi publiczne powiatowe</t>
  </si>
  <si>
    <t>Drogi publiczne gminne</t>
  </si>
  <si>
    <t>Razem</t>
  </si>
  <si>
    <t>Ogółem zwiększenie dochodów</t>
  </si>
  <si>
    <t>Dochody bieżące</t>
  </si>
  <si>
    <t>w tym: dochody z udziałem środków unijnych</t>
  </si>
  <si>
    <t>Dochody majątkowe</t>
  </si>
  <si>
    <t>w tym: środki na inwestycje z udziałem środków unijnych</t>
  </si>
  <si>
    <t>Plan dochodów po zmianach:</t>
  </si>
  <si>
    <t>ogółem:</t>
  </si>
  <si>
    <t>w tym:</t>
  </si>
  <si>
    <t>bieżące</t>
  </si>
  <si>
    <t>majątkowe</t>
  </si>
  <si>
    <t>0760</t>
  </si>
  <si>
    <t>Gospodarka mieszkaniowa</t>
  </si>
  <si>
    <t>Gospodarka gruntami i nieruchomościami</t>
  </si>
  <si>
    <t>Wpływy z tytułu przekształcenia prawa uzytkowania wieczystego przysługujacego oosbom fizycznym w prawo własności</t>
  </si>
  <si>
    <t>Nazwa</t>
  </si>
  <si>
    <t>Rodzaj wydatku</t>
  </si>
  <si>
    <t>010</t>
  </si>
  <si>
    <t>01009</t>
  </si>
  <si>
    <t>Dotacje na zadania bieżące</t>
  </si>
  <si>
    <t>600</t>
  </si>
  <si>
    <t>Transport i łaczność</t>
  </si>
  <si>
    <t>60016</t>
  </si>
  <si>
    <t>Zadania statutowe</t>
  </si>
  <si>
    <t>754</t>
  </si>
  <si>
    <t>801</t>
  </si>
  <si>
    <t>80104</t>
  </si>
  <si>
    <t>Wydatki bieżące                                                                                                                                                                                          w tym:</t>
  </si>
  <si>
    <t>Plan wydatków po zmianach:</t>
  </si>
  <si>
    <t>w tym: bieżące</t>
  </si>
  <si>
    <t>w tym: z udziałem środków unijnych</t>
  </si>
  <si>
    <t>851</t>
  </si>
  <si>
    <t>Ochrona zdrowia</t>
  </si>
  <si>
    <t>85195</t>
  </si>
  <si>
    <t>Pozostała działlaność</t>
  </si>
  <si>
    <t>60014</t>
  </si>
  <si>
    <t>Inwestycje i zakupy inwestycyjne</t>
  </si>
  <si>
    <t>926</t>
  </si>
  <si>
    <t>Kultura fizyczna</t>
  </si>
  <si>
    <t>92605</t>
  </si>
  <si>
    <t>Zadania w zakresie kultury fizycznej</t>
  </si>
  <si>
    <t>Dotacje  z budżetu gminy dla podmiotów należących i nienależących</t>
  </si>
  <si>
    <t xml:space="preserve"> do sektora finansów publicznych w 2014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</si>
  <si>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</si>
  <si>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</si>
  <si>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</si>
  <si>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</si>
  <si>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</si>
  <si>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</si>
  <si>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</si>
  <si>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921</t>
  </si>
  <si>
    <t>92109</t>
  </si>
  <si>
    <t>Gminny Ośrodek Kultury i Sportu w Krzyżanowie</t>
  </si>
  <si>
    <t>60004</t>
  </si>
  <si>
    <t>Zadanie z zakresu lokalnego transportu zbiorowego</t>
  </si>
  <si>
    <t>Zadanie z zakresu edukacji publicznej - przedszkola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</si>
  <si>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</si>
  <si>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</si>
  <si>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</si>
  <si>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</si>
  <si>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</si>
  <si>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</si>
  <si>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Zadanie z zakresu rolnictwa - bieżące utrzymanie urządzeń wodnych</t>
  </si>
  <si>
    <t>OGÓŁEM</t>
  </si>
  <si>
    <t>Zadanie z zakresu utrzymania dróg</t>
  </si>
  <si>
    <t>75404</t>
  </si>
  <si>
    <t>Zadanie z zakresu bezpieczeństwa publicznego - dotacja na zakup samochodu</t>
  </si>
  <si>
    <t>Wydatki majątkowe</t>
  </si>
  <si>
    <t>w tym:                                                                                                                                                                  inwestycje i zakupy inwestycyjne</t>
  </si>
  <si>
    <t>Zmiany w budżecie gminy na 2014 r.</t>
  </si>
  <si>
    <t>2007</t>
  </si>
  <si>
    <t>Oświata i wychowanie</t>
  </si>
  <si>
    <t>Oddziały przedszkolne w szkołach podstawowych</t>
  </si>
  <si>
    <t>2009</t>
  </si>
  <si>
    <t>Pozostała działalność</t>
  </si>
  <si>
    <t>Dotacje celowe w ramach programów finansowanych z udziałem środków europejskich oraz środków, o których mowa w art. 5 ust. 1 pkt 3 oraz ust. 3 pkt 5 i 6 ustawy, lub płatności w ramach budżetu środków europejskich</t>
  </si>
  <si>
    <t>w tym:  z udziałem środków unijnych                                            166 395,60</t>
  </si>
  <si>
    <t>w tym:  środki na inwestycje z udziałem środków unijnych      2 274 441,07</t>
  </si>
  <si>
    <t>80103</t>
  </si>
  <si>
    <t>Wydatki z udziałem środków unijnych</t>
  </si>
  <si>
    <t>Zadania inwestycyjne w 2014 r.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</si>
  <si>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</si>
  <si>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</si>
  <si>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</si>
  <si>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</si>
  <si>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</si>
  <si>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</si>
  <si>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</si>
  <si>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</si>
  <si>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</si>
  <si>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</si>
  <si>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</si>
  <si>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 xml:space="preserve">Przebudowa dróg gminnych </t>
  </si>
  <si>
    <t>UG</t>
  </si>
  <si>
    <t>Wykonanie dokumentacji  i budowa chodnika w Łękach Kościelnych</t>
  </si>
  <si>
    <t>Wykonanie dokumentacji i budowa chodnika w Młogoszynie</t>
  </si>
  <si>
    <t>750</t>
  </si>
  <si>
    <t>75023</t>
  </si>
  <si>
    <t>Zakup pieca c.o. do budynku Urzędu Gminy</t>
  </si>
  <si>
    <t>75412</t>
  </si>
  <si>
    <t>Zakup samochodu ratowniczo-gaśniczego średniego 4x4</t>
  </si>
  <si>
    <t>OGÓŁEM:</t>
  </si>
  <si>
    <r>
      <t xml:space="preserve">rok budżetowy 2014                          </t>
    </r>
    <r>
      <rPr>
        <b/>
        <sz val="10"/>
        <rFont val="Arial CE"/>
        <charset val="238"/>
      </rPr>
      <t>(7+8+9+10)</t>
    </r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</si>
  <si>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</si>
  <si>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</si>
  <si>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</si>
  <si>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</si>
  <si>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</si>
  <si>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</si>
  <si>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</si>
  <si>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2014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</si>
  <si>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</si>
  <si>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</si>
  <si>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</si>
  <si>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</si>
  <si>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</si>
  <si>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</si>
  <si>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</si>
  <si>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</si>
  <si>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</si>
  <si>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</si>
  <si>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</si>
  <si>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</si>
  <si>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bieżące razem:</t>
  </si>
  <si>
    <t>x</t>
  </si>
  <si>
    <t>Program: Program Operacyjny Kapitał Ludzki</t>
  </si>
  <si>
    <t>1.1</t>
  </si>
  <si>
    <t>Priorytet IX - Rozwój wykształcenia i kompetencji w regionach</t>
  </si>
  <si>
    <t>Działanie: 9.1 Wyrównywanie szans edukacyjnych i zapewnienie wysokiej jakości usług edukacyjnych świadczonych w systemie oświaty</t>
  </si>
  <si>
    <t>Nazwa projektu: "Przedszkole - start w przyszłość"</t>
  </si>
  <si>
    <t>Razem wydatki:</t>
  </si>
  <si>
    <t>z tego 2014r.</t>
  </si>
  <si>
    <t>Ogółem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</si>
  <si>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</si>
  <si>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</si>
  <si>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Organizacja placów zabaw przy szkołach podstawowych</t>
  </si>
  <si>
    <t>UG, UM</t>
  </si>
  <si>
    <t>Wydatki majątkowe razem:</t>
  </si>
  <si>
    <t>dział 801                    rozdz. 80195</t>
  </si>
  <si>
    <t>2.1</t>
  </si>
  <si>
    <t>Ogółem zwiększenie wydatków                                                                                                                                  w tym:</t>
  </si>
  <si>
    <t>6209</t>
  </si>
  <si>
    <t>6207</t>
  </si>
</sst>
</file>

<file path=xl/styles.xml><?xml version="1.0" encoding="utf-8"?>
<styleSheet xmlns="http://schemas.openxmlformats.org/spreadsheetml/2006/main">
  <fonts count="45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Arial CE"/>
      <charset val="238"/>
    </font>
    <font>
      <sz val="15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3"/>
      <name val="Times New Roman"/>
      <family val="1"/>
      <charset val="238"/>
    </font>
    <font>
      <sz val="12"/>
      <name val="Arial CE"/>
      <charset val="238"/>
    </font>
    <font>
      <b/>
      <sz val="13"/>
      <name val="Times New Roman"/>
      <family val="1"/>
      <charset val="238"/>
    </font>
    <font>
      <sz val="11"/>
      <name val="Arial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i/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/>
    <xf numFmtId="0" fontId="1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235">
    <xf numFmtId="0" fontId="0" fillId="0" borderId="0" xfId="0"/>
    <xf numFmtId="0" fontId="20" fillId="0" borderId="0" xfId="0" applyFont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2" fillId="24" borderId="10" xfId="0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0" xfId="0" applyFont="1"/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/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 wrapText="1"/>
    </xf>
    <xf numFmtId="0" fontId="25" fillId="0" borderId="0" xfId="0" applyFont="1"/>
    <xf numFmtId="0" fontId="26" fillId="0" borderId="0" xfId="0" applyFont="1"/>
    <xf numFmtId="49" fontId="26" fillId="0" borderId="0" xfId="0" applyNumberFormat="1" applyFont="1"/>
    <xf numFmtId="0" fontId="23" fillId="0" borderId="0" xfId="0" applyFont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top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/>
    <xf numFmtId="4" fontId="23" fillId="0" borderId="0" xfId="0" applyNumberFormat="1" applyFont="1"/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10" xfId="0" applyBorder="1"/>
    <xf numFmtId="0" fontId="29" fillId="24" borderId="10" xfId="0" applyFont="1" applyFill="1" applyBorder="1" applyAlignment="1">
      <alignment horizontal="center" vertical="center"/>
    </xf>
    <xf numFmtId="0" fontId="24" fillId="0" borderId="10" xfId="0" applyFont="1" applyBorder="1"/>
    <xf numFmtId="0" fontId="21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3" fontId="24" fillId="0" borderId="11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36" applyFont="1" applyAlignment="1">
      <alignment vertical="center"/>
    </xf>
    <xf numFmtId="0" fontId="28" fillId="0" borderId="0" xfId="36" applyFont="1" applyAlignment="1">
      <alignment horizontal="center" vertical="center" wrapText="1"/>
    </xf>
    <xf numFmtId="0" fontId="21" fillId="0" borderId="0" xfId="36" applyFont="1" applyAlignment="1">
      <alignment horizontal="right" vertical="center"/>
    </xf>
    <xf numFmtId="0" fontId="1" fillId="0" borderId="0" xfId="36" applyAlignment="1">
      <alignment vertical="center"/>
    </xf>
    <xf numFmtId="0" fontId="33" fillId="0" borderId="0" xfId="36" applyFont="1" applyAlignment="1">
      <alignment vertical="center"/>
    </xf>
    <xf numFmtId="0" fontId="21" fillId="0" borderId="10" xfId="36" applyFont="1" applyBorder="1" applyAlignment="1">
      <alignment horizontal="center" vertical="center"/>
    </xf>
    <xf numFmtId="0" fontId="21" fillId="0" borderId="0" xfId="36" applyFont="1" applyAlignment="1">
      <alignment vertical="center"/>
    </xf>
    <xf numFmtId="0" fontId="35" fillId="0" borderId="24" xfId="36" applyFont="1" applyBorder="1" applyAlignment="1">
      <alignment horizontal="center" vertical="center"/>
    </xf>
    <xf numFmtId="49" fontId="35" fillId="0" borderId="24" xfId="36" applyNumberFormat="1" applyFont="1" applyBorder="1" applyAlignment="1">
      <alignment horizontal="center" vertical="center"/>
    </xf>
    <xf numFmtId="0" fontId="35" fillId="0" borderId="15" xfId="36" applyFont="1" applyBorder="1" applyAlignment="1">
      <alignment vertical="center" wrapText="1"/>
    </xf>
    <xf numFmtId="3" fontId="35" fillId="0" borderId="24" xfId="36" applyNumberFormat="1" applyFont="1" applyBorder="1" applyAlignment="1">
      <alignment horizontal="right" vertical="center"/>
    </xf>
    <xf numFmtId="3" fontId="35" fillId="0" borderId="24" xfId="36" applyNumberFormat="1" applyFont="1" applyBorder="1" applyAlignment="1">
      <alignment vertical="center"/>
    </xf>
    <xf numFmtId="3" fontId="35" fillId="0" borderId="27" xfId="36" applyNumberFormat="1" applyFont="1" applyBorder="1" applyAlignment="1">
      <alignment vertical="center"/>
    </xf>
    <xf numFmtId="3" fontId="35" fillId="0" borderId="24" xfId="36" applyNumberFormat="1" applyFont="1" applyBorder="1" applyAlignment="1">
      <alignment vertical="center" wrapText="1"/>
    </xf>
    <xf numFmtId="0" fontId="24" fillId="0" borderId="24" xfId="36" applyFont="1" applyFill="1" applyBorder="1" applyAlignment="1">
      <alignment horizontal="center"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Alignment="1">
      <alignment vertical="center"/>
    </xf>
    <xf numFmtId="3" fontId="35" fillId="0" borderId="28" xfId="36" applyNumberFormat="1" applyFont="1" applyBorder="1" applyAlignment="1">
      <alignment vertical="center"/>
    </xf>
    <xf numFmtId="49" fontId="35" fillId="0" borderId="12" xfId="36" applyNumberFormat="1" applyFont="1" applyBorder="1" applyAlignment="1">
      <alignment horizontal="center" vertical="center"/>
    </xf>
    <xf numFmtId="0" fontId="35" fillId="0" borderId="12" xfId="36" applyFont="1" applyBorder="1" applyAlignment="1">
      <alignment horizontal="center" vertical="center"/>
    </xf>
    <xf numFmtId="0" fontId="35" fillId="0" borderId="12" xfId="36" applyFont="1" applyBorder="1" applyAlignment="1">
      <alignment vertical="center" wrapText="1"/>
    </xf>
    <xf numFmtId="3" fontId="35" fillId="0" borderId="12" xfId="36" applyNumberFormat="1" applyFont="1" applyBorder="1" applyAlignment="1">
      <alignment horizontal="right" vertical="center"/>
    </xf>
    <xf numFmtId="3" fontId="35" fillId="0" borderId="12" xfId="36" applyNumberFormat="1" applyFont="1" applyBorder="1" applyAlignment="1">
      <alignment vertical="center"/>
    </xf>
    <xf numFmtId="3" fontId="35" fillId="0" borderId="29" xfId="36" applyNumberFormat="1" applyFont="1" applyBorder="1" applyAlignment="1">
      <alignment vertical="center"/>
    </xf>
    <xf numFmtId="0" fontId="37" fillId="0" borderId="10" xfId="36" applyFont="1" applyBorder="1" applyAlignment="1">
      <alignment horizontal="left" vertical="center"/>
    </xf>
    <xf numFmtId="3" fontId="37" fillId="0" borderId="10" xfId="36" applyNumberFormat="1" applyFont="1" applyBorder="1" applyAlignment="1">
      <alignment vertical="center"/>
    </xf>
    <xf numFmtId="0" fontId="1" fillId="0" borderId="0" xfId="36" applyAlignment="1">
      <alignment horizontal="center" vertical="center"/>
    </xf>
    <xf numFmtId="0" fontId="35" fillId="0" borderId="0" xfId="36" applyFont="1" applyAlignment="1">
      <alignment horizontal="left" vertical="center" wrapText="1"/>
    </xf>
    <xf numFmtId="0" fontId="31" fillId="0" borderId="0" xfId="36" applyFont="1" applyAlignment="1">
      <alignment vertical="center"/>
    </xf>
    <xf numFmtId="0" fontId="40" fillId="0" borderId="0" xfId="35" applyFont="1" applyAlignment="1">
      <alignment vertical="center"/>
    </xf>
    <xf numFmtId="0" fontId="41" fillId="24" borderId="10" xfId="35" applyFont="1" applyFill="1" applyBorder="1" applyAlignment="1">
      <alignment horizontal="center" vertical="center" wrapText="1"/>
    </xf>
    <xf numFmtId="0" fontId="42" fillId="0" borderId="0" xfId="35" applyFont="1"/>
    <xf numFmtId="0" fontId="42" fillId="0" borderId="10" xfId="35" applyFont="1" applyBorder="1" applyAlignment="1">
      <alignment horizontal="center" vertical="center"/>
    </xf>
    <xf numFmtId="0" fontId="30" fillId="0" borderId="19" xfId="35" applyFont="1" applyBorder="1" applyAlignment="1">
      <alignment horizontal="center" vertical="center"/>
    </xf>
    <xf numFmtId="0" fontId="30" fillId="0" borderId="15" xfId="35" applyFont="1" applyBorder="1" applyAlignment="1">
      <alignment vertical="center"/>
    </xf>
    <xf numFmtId="4" fontId="29" fillId="0" borderId="16" xfId="35" applyNumberFormat="1" applyFont="1" applyBorder="1" applyAlignment="1">
      <alignment vertical="center"/>
    </xf>
    <xf numFmtId="4" fontId="29" fillId="0" borderId="11" xfId="35" applyNumberFormat="1" applyFont="1" applyBorder="1" applyAlignment="1">
      <alignment horizontal="right" vertical="center"/>
    </xf>
    <xf numFmtId="0" fontId="41" fillId="0" borderId="0" xfId="35" applyFont="1" applyAlignment="1">
      <alignment vertical="center"/>
    </xf>
    <xf numFmtId="0" fontId="23" fillId="0" borderId="15" xfId="35" applyFont="1" applyBorder="1" applyAlignment="1">
      <alignment vertical="center" wrapText="1"/>
    </xf>
    <xf numFmtId="0" fontId="23" fillId="0" borderId="24" xfId="35" applyFont="1" applyBorder="1" applyAlignment="1">
      <alignment vertical="center" wrapText="1"/>
    </xf>
    <xf numFmtId="0" fontId="42" fillId="0" borderId="0" xfId="35" applyFont="1" applyAlignment="1">
      <alignment vertical="center"/>
    </xf>
    <xf numFmtId="0" fontId="23" fillId="0" borderId="12" xfId="35" applyFont="1" applyBorder="1" applyAlignment="1">
      <alignment vertical="center" wrapText="1"/>
    </xf>
    <xf numFmtId="0" fontId="23" fillId="0" borderId="15" xfId="35" applyFont="1" applyBorder="1" applyAlignment="1">
      <alignment vertical="center"/>
    </xf>
    <xf numFmtId="3" fontId="23" fillId="0" borderId="16" xfId="35" applyNumberFormat="1" applyFont="1" applyBorder="1" applyAlignment="1">
      <alignment vertical="center"/>
    </xf>
    <xf numFmtId="4" fontId="24" fillId="0" borderId="16" xfId="35" applyNumberFormat="1" applyFont="1" applyBorder="1" applyAlignment="1">
      <alignment vertical="center"/>
    </xf>
    <xf numFmtId="4" fontId="24" fillId="0" borderId="15" xfId="35" applyNumberFormat="1" applyFont="1" applyBorder="1" applyAlignment="1">
      <alignment vertical="center"/>
    </xf>
    <xf numFmtId="0" fontId="23" fillId="0" borderId="12" xfId="35" applyFont="1" applyBorder="1" applyAlignment="1">
      <alignment vertical="center"/>
    </xf>
    <xf numFmtId="3" fontId="23" fillId="0" borderId="15" xfId="35" applyNumberFormat="1" applyFont="1" applyBorder="1" applyAlignment="1">
      <alignment vertical="center"/>
    </xf>
    <xf numFmtId="4" fontId="24" fillId="0" borderId="15" xfId="35" applyNumberFormat="1" applyFont="1" applyBorder="1" applyAlignment="1">
      <alignment horizontal="right" vertical="center"/>
    </xf>
    <xf numFmtId="4" fontId="24" fillId="0" borderId="12" xfId="35" applyNumberFormat="1" applyFont="1" applyBorder="1" applyAlignment="1">
      <alignment horizontal="right" vertical="center"/>
    </xf>
    <xf numFmtId="4" fontId="29" fillId="0" borderId="10" xfId="35" applyNumberFormat="1" applyFont="1" applyBorder="1" applyAlignment="1">
      <alignment vertical="center"/>
    </xf>
    <xf numFmtId="4" fontId="24" fillId="0" borderId="24" xfId="35" applyNumberFormat="1" applyFont="1" applyBorder="1" applyAlignment="1">
      <alignment horizontal="right" vertical="center"/>
    </xf>
    <xf numFmtId="0" fontId="30" fillId="0" borderId="10" xfId="35" applyFont="1" applyBorder="1" applyAlignment="1">
      <alignment horizontal="center" vertical="center"/>
    </xf>
    <xf numFmtId="0" fontId="44" fillId="0" borderId="0" xfId="35" applyFont="1"/>
    <xf numFmtId="0" fontId="42" fillId="0" borderId="0" xfId="35" applyFont="1" applyBorder="1"/>
    <xf numFmtId="0" fontId="44" fillId="0" borderId="0" xfId="35" applyFont="1" applyAlignment="1">
      <alignment horizontal="left"/>
    </xf>
    <xf numFmtId="3" fontId="35" fillId="0" borderId="0" xfId="36" applyNumberFormat="1" applyFont="1" applyBorder="1" applyAlignment="1">
      <alignment vertical="center"/>
    </xf>
    <xf numFmtId="0" fontId="24" fillId="0" borderId="12" xfId="36" applyFont="1" applyFill="1" applyBorder="1" applyAlignment="1">
      <alignment horizontal="center" vertical="center"/>
    </xf>
    <xf numFmtId="3" fontId="35" fillId="0" borderId="10" xfId="36" applyNumberFormat="1" applyFont="1" applyBorder="1" applyAlignment="1">
      <alignment vertical="center"/>
    </xf>
    <xf numFmtId="0" fontId="24" fillId="0" borderId="10" xfId="36" applyFont="1" applyFill="1" applyBorder="1" applyAlignment="1">
      <alignment horizontal="center" vertical="center"/>
    </xf>
    <xf numFmtId="0" fontId="35" fillId="0" borderId="10" xfId="36" applyFont="1" applyBorder="1" applyAlignment="1">
      <alignment horizontal="center" vertical="center"/>
    </xf>
    <xf numFmtId="4" fontId="35" fillId="0" borderId="12" xfId="36" applyNumberFormat="1" applyFont="1" applyBorder="1" applyAlignment="1">
      <alignment vertical="center"/>
    </xf>
    <xf numFmtId="4" fontId="37" fillId="0" borderId="10" xfId="36" applyNumberFormat="1" applyFont="1" applyBorder="1" applyAlignment="1">
      <alignment vertical="center"/>
    </xf>
    <xf numFmtId="49" fontId="35" fillId="0" borderId="17" xfId="36" applyNumberFormat="1" applyFont="1" applyBorder="1" applyAlignment="1">
      <alignment horizontal="center" vertical="center"/>
    </xf>
    <xf numFmtId="0" fontId="35" fillId="0" borderId="17" xfId="36" applyFont="1" applyBorder="1" applyAlignment="1">
      <alignment vertical="center" wrapText="1"/>
    </xf>
    <xf numFmtId="4" fontId="35" fillId="0" borderId="17" xfId="36" applyNumberFormat="1" applyFont="1" applyBorder="1" applyAlignment="1">
      <alignment horizontal="right" vertical="center"/>
    </xf>
    <xf numFmtId="4" fontId="35" fillId="0" borderId="17" xfId="36" applyNumberFormat="1" applyFont="1" applyBorder="1" applyAlignment="1">
      <alignment vertical="center"/>
    </xf>
    <xf numFmtId="3" fontId="35" fillId="0" borderId="15" xfId="36" applyNumberFormat="1" applyFont="1" applyBorder="1" applyAlignment="1">
      <alignment vertical="center"/>
    </xf>
    <xf numFmtId="3" fontId="35" fillId="0" borderId="17" xfId="36" applyNumberFormat="1" applyFont="1" applyBorder="1" applyAlignment="1">
      <alignment vertical="center"/>
    </xf>
    <xf numFmtId="0" fontId="30" fillId="0" borderId="11" xfId="35" applyFont="1" applyBorder="1" applyAlignment="1">
      <alignment vertical="center" wrapText="1"/>
    </xf>
    <xf numFmtId="0" fontId="23" fillId="0" borderId="30" xfId="35" applyFont="1" applyBorder="1" applyAlignment="1">
      <alignment vertical="center" wrapText="1"/>
    </xf>
    <xf numFmtId="3" fontId="23" fillId="0" borderId="24" xfId="35" applyNumberFormat="1" applyFont="1" applyBorder="1" applyAlignment="1">
      <alignment vertical="center"/>
    </xf>
    <xf numFmtId="0" fontId="43" fillId="0" borderId="24" xfId="35" applyFont="1" applyBorder="1" applyAlignment="1">
      <alignment horizontal="left" vertical="center" wrapText="1"/>
    </xf>
    <xf numFmtId="4" fontId="24" fillId="0" borderId="24" xfId="35" applyNumberFormat="1" applyFont="1" applyBorder="1" applyAlignment="1">
      <alignment vertical="center"/>
    </xf>
    <xf numFmtId="4" fontId="24" fillId="0" borderId="17" xfId="35" applyNumberFormat="1" applyFont="1" applyBorder="1" applyAlignment="1">
      <alignment vertical="center"/>
    </xf>
    <xf numFmtId="4" fontId="24" fillId="0" borderId="12" xfId="35" applyNumberFormat="1" applyFont="1" applyBorder="1" applyAlignment="1">
      <alignment vertical="center"/>
    </xf>
    <xf numFmtId="0" fontId="43" fillId="0" borderId="15" xfId="35" applyFont="1" applyBorder="1" applyAlignment="1">
      <alignment horizontal="left" vertical="center" wrapText="1"/>
    </xf>
    <xf numFmtId="0" fontId="30" fillId="0" borderId="15" xfId="35" applyFont="1" applyBorder="1" applyAlignment="1">
      <alignment horizontal="center" vertical="center"/>
    </xf>
    <xf numFmtId="4" fontId="35" fillId="0" borderId="12" xfId="36" applyNumberFormat="1" applyFont="1" applyBorder="1" applyAlignment="1">
      <alignment vertical="center" wrapText="1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3" fillId="0" borderId="2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24" borderId="25" xfId="36" applyFont="1" applyFill="1" applyBorder="1" applyAlignment="1">
      <alignment horizontal="center" vertical="center" wrapText="1"/>
    </xf>
    <xf numFmtId="0" fontId="22" fillId="24" borderId="26" xfId="36" applyFont="1" applyFill="1" applyBorder="1" applyAlignment="1">
      <alignment horizontal="center" vertical="center" wrapText="1"/>
    </xf>
    <xf numFmtId="0" fontId="22" fillId="24" borderId="13" xfId="36" applyFont="1" applyFill="1" applyBorder="1" applyAlignment="1">
      <alignment horizontal="center" vertical="center" wrapText="1"/>
    </xf>
    <xf numFmtId="0" fontId="22" fillId="24" borderId="11" xfId="36" applyFont="1" applyFill="1" applyBorder="1" applyAlignment="1">
      <alignment horizontal="center" vertical="center" wrapText="1"/>
    </xf>
    <xf numFmtId="0" fontId="22" fillId="24" borderId="12" xfId="36" applyFont="1" applyFill="1" applyBorder="1" applyAlignment="1">
      <alignment horizontal="center" vertical="center" wrapText="1"/>
    </xf>
    <xf numFmtId="0" fontId="22" fillId="24" borderId="22" xfId="36" applyFont="1" applyFill="1" applyBorder="1" applyAlignment="1">
      <alignment horizontal="center" vertical="center" wrapText="1"/>
    </xf>
    <xf numFmtId="0" fontId="22" fillId="24" borderId="10" xfId="36" applyFont="1" applyFill="1" applyBorder="1" applyAlignment="1">
      <alignment horizontal="center" vertical="center" wrapText="1"/>
    </xf>
    <xf numFmtId="0" fontId="20" fillId="0" borderId="0" xfId="36" applyFont="1" applyAlignment="1">
      <alignment horizontal="center" vertical="center" wrapText="1"/>
    </xf>
    <xf numFmtId="0" fontId="22" fillId="24" borderId="10" xfId="36" applyFont="1" applyFill="1" applyBorder="1" applyAlignment="1">
      <alignment horizontal="center" vertical="center"/>
    </xf>
    <xf numFmtId="0" fontId="41" fillId="24" borderId="10" xfId="35" applyFont="1" applyFill="1" applyBorder="1" applyAlignment="1">
      <alignment horizontal="center" vertical="center" wrapText="1"/>
    </xf>
    <xf numFmtId="0" fontId="39" fillId="0" borderId="0" xfId="35" applyFont="1" applyAlignment="1">
      <alignment horizontal="center" vertical="center"/>
    </xf>
    <xf numFmtId="0" fontId="41" fillId="24" borderId="10" xfId="35" applyFont="1" applyFill="1" applyBorder="1" applyAlignment="1">
      <alignment horizontal="center" vertical="center"/>
    </xf>
    <xf numFmtId="0" fontId="23" fillId="0" borderId="16" xfId="35" applyFont="1" applyBorder="1" applyAlignment="1">
      <alignment horizontal="center" vertical="center"/>
    </xf>
    <xf numFmtId="0" fontId="23" fillId="0" borderId="12" xfId="35" applyFont="1" applyBorder="1" applyAlignment="1">
      <alignment horizontal="center" vertical="center"/>
    </xf>
    <xf numFmtId="0" fontId="23" fillId="0" borderId="22" xfId="35" applyFont="1" applyBorder="1" applyAlignment="1">
      <alignment horizontal="center" vertical="center"/>
    </xf>
    <xf numFmtId="3" fontId="30" fillId="0" borderId="31" xfId="35" applyNumberFormat="1" applyFont="1" applyBorder="1" applyAlignment="1">
      <alignment horizontal="center" vertical="center"/>
    </xf>
    <xf numFmtId="3" fontId="30" fillId="0" borderId="32" xfId="35" applyNumberFormat="1" applyFont="1" applyBorder="1" applyAlignment="1">
      <alignment horizontal="center" vertical="center"/>
    </xf>
    <xf numFmtId="3" fontId="30" fillId="0" borderId="25" xfId="35" applyNumberFormat="1" applyFont="1" applyBorder="1" applyAlignment="1">
      <alignment horizontal="center" vertical="center"/>
    </xf>
    <xf numFmtId="3" fontId="30" fillId="0" borderId="13" xfId="35" applyNumberFormat="1" applyFont="1" applyBorder="1" applyAlignment="1">
      <alignment horizontal="center" vertical="center"/>
    </xf>
    <xf numFmtId="0" fontId="30" fillId="0" borderId="18" xfId="35" applyFont="1" applyBorder="1" applyAlignment="1">
      <alignment horizontal="center" vertical="center"/>
    </xf>
    <xf numFmtId="0" fontId="30" fillId="0" borderId="33" xfId="35" applyFont="1" applyBorder="1" applyAlignment="1">
      <alignment horizontal="center" vertical="center"/>
    </xf>
    <xf numFmtId="0" fontId="30" fillId="0" borderId="31" xfId="35" applyFont="1" applyBorder="1" applyAlignment="1">
      <alignment horizontal="center" vertical="center"/>
    </xf>
    <xf numFmtId="0" fontId="30" fillId="0" borderId="34" xfId="35" applyFont="1" applyBorder="1" applyAlignment="1">
      <alignment horizontal="center" vertical="center"/>
    </xf>
    <xf numFmtId="0" fontId="30" fillId="0" borderId="32" xfId="35" applyFont="1" applyBorder="1" applyAlignment="1">
      <alignment horizontal="center" vertical="center"/>
    </xf>
    <xf numFmtId="0" fontId="30" fillId="0" borderId="29" xfId="35" applyFont="1" applyBorder="1" applyAlignment="1">
      <alignment horizontal="center" vertical="center"/>
    </xf>
    <xf numFmtId="0" fontId="30" fillId="0" borderId="0" xfId="35" applyFont="1" applyBorder="1" applyAlignment="1">
      <alignment horizontal="center" vertical="center"/>
    </xf>
    <xf numFmtId="0" fontId="30" fillId="0" borderId="23" xfId="35" applyFont="1" applyBorder="1" applyAlignment="1">
      <alignment horizontal="center" vertical="center"/>
    </xf>
    <xf numFmtId="0" fontId="30" fillId="0" borderId="27" xfId="35" applyFont="1" applyBorder="1" applyAlignment="1">
      <alignment horizontal="center" vertical="center"/>
    </xf>
    <xf numFmtId="0" fontId="30" fillId="0" borderId="28" xfId="35" applyFont="1" applyBorder="1" applyAlignment="1">
      <alignment horizontal="center" vertical="center"/>
    </xf>
    <xf numFmtId="0" fontId="30" fillId="0" borderId="35" xfId="35" applyFont="1" applyBorder="1" applyAlignment="1">
      <alignment horizontal="center" vertical="center"/>
    </xf>
    <xf numFmtId="3" fontId="30" fillId="0" borderId="34" xfId="35" applyNumberFormat="1" applyFont="1" applyBorder="1" applyAlignment="1">
      <alignment horizontal="center" vertical="center"/>
    </xf>
    <xf numFmtId="3" fontId="30" fillId="0" borderId="29" xfId="35" applyNumberFormat="1" applyFont="1" applyBorder="1" applyAlignment="1">
      <alignment horizontal="center" vertical="center"/>
    </xf>
    <xf numFmtId="3" fontId="30" fillId="0" borderId="0" xfId="35" applyNumberFormat="1" applyFont="1" applyBorder="1" applyAlignment="1">
      <alignment horizontal="center" vertical="center"/>
    </xf>
    <xf numFmtId="3" fontId="30" fillId="0" borderId="23" xfId="35" applyNumberFormat="1" applyFont="1" applyBorder="1" applyAlignment="1">
      <alignment horizontal="center" vertical="center"/>
    </xf>
    <xf numFmtId="3" fontId="30" fillId="0" borderId="27" xfId="35" applyNumberFormat="1" applyFont="1" applyBorder="1" applyAlignment="1">
      <alignment horizontal="center" vertical="center"/>
    </xf>
    <xf numFmtId="3" fontId="30" fillId="0" borderId="28" xfId="35" applyNumberFormat="1" applyFont="1" applyBorder="1" applyAlignment="1">
      <alignment horizontal="center" vertical="center"/>
    </xf>
    <xf numFmtId="3" fontId="30" fillId="0" borderId="35" xfId="35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9" fillId="24" borderId="10" xfId="0" applyFont="1" applyFill="1" applyBorder="1" applyAlignment="1">
      <alignment horizontal="center" vertical="center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zal_Szczecin" xfId="35"/>
    <cellStyle name="Normalny_zał.uchwała zmieniająca IV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opLeftCell="A7" zoomScaleSheetLayoutView="100" workbookViewId="0">
      <selection activeCell="H3" sqref="H3"/>
    </sheetView>
  </sheetViews>
  <sheetFormatPr defaultRowHeight="12.75"/>
  <cols>
    <col min="1" max="1" width="7.85546875" customWidth="1"/>
    <col min="2" max="2" width="9.5703125" customWidth="1"/>
    <col min="3" max="3" width="8.28515625" style="2" customWidth="1"/>
    <col min="4" max="4" width="67.42578125" customWidth="1"/>
    <col min="5" max="5" width="15" customWidth="1"/>
    <col min="6" max="6" width="15.5703125" customWidth="1"/>
    <col min="7" max="7" width="17.140625" hidden="1" customWidth="1"/>
  </cols>
  <sheetData>
    <row r="1" spans="1:7" ht="48.75" customHeight="1">
      <c r="A1" s="165" t="s">
        <v>77</v>
      </c>
      <c r="B1" s="165"/>
      <c r="C1" s="165"/>
      <c r="D1" s="165"/>
      <c r="E1" s="165"/>
      <c r="F1" s="165"/>
      <c r="G1" s="165"/>
    </row>
    <row r="2" spans="1:7" ht="16.5" customHeight="1">
      <c r="F2" s="3"/>
      <c r="G2" s="4"/>
    </row>
    <row r="3" spans="1:7" ht="50.25" customHeight="1">
      <c r="A3" s="5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/>
    </row>
    <row r="4" spans="1:7" s="9" customFormat="1" ht="11.25" customHeight="1">
      <c r="A4" s="7">
        <v>1</v>
      </c>
      <c r="B4" s="7">
        <v>2</v>
      </c>
      <c r="C4" s="8">
        <v>3</v>
      </c>
      <c r="D4" s="7">
        <v>4</v>
      </c>
      <c r="E4" s="7">
        <v>5</v>
      </c>
      <c r="F4" s="7">
        <v>6</v>
      </c>
      <c r="G4" s="7"/>
    </row>
    <row r="5" spans="1:7" s="15" customFormat="1" ht="33" customHeight="1">
      <c r="A5" s="10">
        <v>700</v>
      </c>
      <c r="B5" s="10"/>
      <c r="C5" s="11"/>
      <c r="D5" s="12" t="s">
        <v>20</v>
      </c>
      <c r="E5" s="13">
        <v>0</v>
      </c>
      <c r="F5" s="13">
        <v>58710</v>
      </c>
      <c r="G5" s="14"/>
    </row>
    <row r="6" spans="1:7" s="15" customFormat="1" ht="36" customHeight="1">
      <c r="A6" s="167"/>
      <c r="B6" s="10">
        <v>70005</v>
      </c>
      <c r="C6" s="11"/>
      <c r="D6" s="19" t="s">
        <v>21</v>
      </c>
      <c r="E6" s="13">
        <v>0</v>
      </c>
      <c r="F6" s="13">
        <v>58710</v>
      </c>
      <c r="G6" s="14"/>
    </row>
    <row r="7" spans="1:7" s="15" customFormat="1" ht="60" customHeight="1">
      <c r="A7" s="168"/>
      <c r="B7" s="10"/>
      <c r="C7" s="11" t="s">
        <v>19</v>
      </c>
      <c r="D7" s="18" t="s">
        <v>22</v>
      </c>
      <c r="E7" s="13">
        <v>0</v>
      </c>
      <c r="F7" s="13">
        <v>58710</v>
      </c>
      <c r="G7" s="14"/>
    </row>
    <row r="8" spans="1:7" s="15" customFormat="1" ht="37.5" customHeight="1">
      <c r="A8" s="10">
        <v>801</v>
      </c>
      <c r="B8" s="10"/>
      <c r="C8" s="11"/>
      <c r="D8" s="12" t="s">
        <v>79</v>
      </c>
      <c r="E8" s="13">
        <v>261432.67</v>
      </c>
      <c r="F8" s="13">
        <v>0</v>
      </c>
      <c r="G8" s="14"/>
    </row>
    <row r="9" spans="1:7" s="15" customFormat="1" ht="37.5" customHeight="1">
      <c r="A9" s="167"/>
      <c r="B9" s="10">
        <v>80103</v>
      </c>
      <c r="C9" s="11"/>
      <c r="D9" s="12" t="s">
        <v>80</v>
      </c>
      <c r="E9" s="13">
        <v>261432.67</v>
      </c>
      <c r="F9" s="13">
        <v>0</v>
      </c>
      <c r="G9" s="14"/>
    </row>
    <row r="10" spans="1:7" s="15" customFormat="1" ht="57" customHeight="1">
      <c r="A10" s="169"/>
      <c r="B10" s="10"/>
      <c r="C10" s="11" t="s">
        <v>78</v>
      </c>
      <c r="D10" s="12" t="s">
        <v>83</v>
      </c>
      <c r="E10" s="13">
        <v>222217.77</v>
      </c>
      <c r="F10" s="13">
        <v>0</v>
      </c>
      <c r="G10" s="14"/>
    </row>
    <row r="11" spans="1:7" s="15" customFormat="1" ht="57.75" customHeight="1">
      <c r="A11" s="169"/>
      <c r="B11" s="10"/>
      <c r="C11" s="11" t="s">
        <v>81</v>
      </c>
      <c r="D11" s="12" t="s">
        <v>83</v>
      </c>
      <c r="E11" s="13">
        <v>39214.9</v>
      </c>
      <c r="F11" s="13">
        <v>0</v>
      </c>
      <c r="G11" s="14"/>
    </row>
    <row r="12" spans="1:7" s="15" customFormat="1" ht="37.5" customHeight="1">
      <c r="A12" s="169"/>
      <c r="B12" s="10">
        <v>80195</v>
      </c>
      <c r="C12" s="11"/>
      <c r="D12" s="12" t="s">
        <v>82</v>
      </c>
      <c r="E12" s="13">
        <v>0</v>
      </c>
      <c r="F12" s="13">
        <v>261432.67</v>
      </c>
      <c r="G12" s="14"/>
    </row>
    <row r="13" spans="1:7" s="15" customFormat="1" ht="64.5" customHeight="1">
      <c r="A13" s="169"/>
      <c r="B13" s="10"/>
      <c r="C13" s="11" t="s">
        <v>78</v>
      </c>
      <c r="D13" s="12" t="s">
        <v>83</v>
      </c>
      <c r="E13" s="13">
        <v>0</v>
      </c>
      <c r="F13" s="13">
        <v>141436.26</v>
      </c>
      <c r="G13" s="14"/>
    </row>
    <row r="14" spans="1:7" s="15" customFormat="1" ht="57.75" customHeight="1">
      <c r="A14" s="169"/>
      <c r="B14" s="10"/>
      <c r="C14" s="11" t="s">
        <v>81</v>
      </c>
      <c r="D14" s="12" t="s">
        <v>83</v>
      </c>
      <c r="E14" s="13">
        <v>0</v>
      </c>
      <c r="F14" s="13">
        <v>24959.34</v>
      </c>
      <c r="G14" s="14"/>
    </row>
    <row r="15" spans="1:7" s="15" customFormat="1" ht="57.75" customHeight="1">
      <c r="A15" s="169"/>
      <c r="B15" s="10"/>
      <c r="C15" s="11" t="s">
        <v>150</v>
      </c>
      <c r="D15" s="12" t="s">
        <v>83</v>
      </c>
      <c r="E15" s="13">
        <v>0</v>
      </c>
      <c r="F15" s="13">
        <v>80781.509999999995</v>
      </c>
      <c r="G15" s="14"/>
    </row>
    <row r="16" spans="1:7" s="15" customFormat="1" ht="57" customHeight="1">
      <c r="A16" s="168"/>
      <c r="B16" s="10"/>
      <c r="C16" s="11" t="s">
        <v>149</v>
      </c>
      <c r="D16" s="12" t="s">
        <v>83</v>
      </c>
      <c r="E16" s="13">
        <v>0</v>
      </c>
      <c r="F16" s="13">
        <v>14255.56</v>
      </c>
      <c r="G16" s="14"/>
    </row>
    <row r="17" spans="1:7" s="15" customFormat="1" ht="31.5" customHeight="1">
      <c r="A17" s="166" t="s">
        <v>8</v>
      </c>
      <c r="B17" s="160"/>
      <c r="C17" s="160"/>
      <c r="D17" s="161"/>
      <c r="E17" s="13">
        <v>261432.67</v>
      </c>
      <c r="F17" s="13">
        <v>320142.67</v>
      </c>
      <c r="G17" s="20"/>
    </row>
    <row r="18" spans="1:7" s="15" customFormat="1" ht="30.75" customHeight="1">
      <c r="A18" s="159" t="s">
        <v>9</v>
      </c>
      <c r="B18" s="160"/>
      <c r="C18" s="160"/>
      <c r="D18" s="161"/>
      <c r="E18" s="13">
        <v>0</v>
      </c>
      <c r="F18" s="13">
        <v>58710</v>
      </c>
      <c r="G18" s="20"/>
    </row>
    <row r="19" spans="1:7" s="15" customFormat="1" ht="28.5" customHeight="1">
      <c r="A19" s="159" t="s">
        <v>10</v>
      </c>
      <c r="B19" s="160"/>
      <c r="C19" s="160"/>
      <c r="D19" s="161"/>
      <c r="E19" s="13">
        <v>261432.67</v>
      </c>
      <c r="F19" s="13">
        <v>166395.6</v>
      </c>
      <c r="G19" s="20"/>
    </row>
    <row r="20" spans="1:7" s="15" customFormat="1" ht="30" customHeight="1">
      <c r="A20" s="159" t="s">
        <v>11</v>
      </c>
      <c r="B20" s="160"/>
      <c r="C20" s="160"/>
      <c r="D20" s="161"/>
      <c r="E20" s="13">
        <v>261432.67</v>
      </c>
      <c r="F20" s="13">
        <v>166395.6</v>
      </c>
      <c r="G20" s="20"/>
    </row>
    <row r="21" spans="1:7" s="15" customFormat="1" ht="26.25" customHeight="1">
      <c r="A21" s="159" t="s">
        <v>12</v>
      </c>
      <c r="B21" s="160"/>
      <c r="C21" s="160"/>
      <c r="D21" s="161"/>
      <c r="E21" s="13">
        <v>0</v>
      </c>
      <c r="F21" s="13">
        <v>153747.07</v>
      </c>
      <c r="G21" s="20"/>
    </row>
    <row r="22" spans="1:7" s="22" customFormat="1" ht="26.25" customHeight="1">
      <c r="A22" s="159" t="s">
        <v>13</v>
      </c>
      <c r="B22" s="160"/>
      <c r="C22" s="160"/>
      <c r="D22" s="161"/>
      <c r="E22" s="13">
        <v>0</v>
      </c>
      <c r="F22" s="21">
        <v>95037.07</v>
      </c>
      <c r="G22" s="20"/>
    </row>
    <row r="23" spans="1:7" s="23" customFormat="1" ht="18" customHeight="1">
      <c r="C23" s="24"/>
    </row>
    <row r="24" spans="1:7" s="25" customFormat="1" ht="21" customHeight="1">
      <c r="A24" s="163" t="s">
        <v>14</v>
      </c>
      <c r="B24" s="163"/>
      <c r="C24" s="163"/>
      <c r="D24" s="163"/>
    </row>
    <row r="25" spans="1:7" s="25" customFormat="1" ht="21" customHeight="1">
      <c r="A25" s="25" t="s">
        <v>15</v>
      </c>
      <c r="C25" s="26"/>
      <c r="D25" s="27">
        <v>14617375.23</v>
      </c>
    </row>
    <row r="26" spans="1:7" s="25" customFormat="1" ht="21" customHeight="1">
      <c r="A26" s="25" t="s">
        <v>16</v>
      </c>
      <c r="C26" s="26"/>
    </row>
    <row r="27" spans="1:7" s="25" customFormat="1" ht="21" customHeight="1">
      <c r="A27" s="25" t="s">
        <v>17</v>
      </c>
      <c r="C27" s="26"/>
      <c r="D27" s="27">
        <v>12083724.16</v>
      </c>
    </row>
    <row r="28" spans="1:7" s="25" customFormat="1" ht="21" customHeight="1">
      <c r="A28" s="162" t="s">
        <v>84</v>
      </c>
      <c r="B28" s="162"/>
      <c r="C28" s="162"/>
      <c r="D28" s="162"/>
    </row>
    <row r="29" spans="1:7" s="25" customFormat="1" ht="21" customHeight="1">
      <c r="A29" s="164" t="s">
        <v>18</v>
      </c>
      <c r="B29" s="164"/>
      <c r="C29" s="164"/>
      <c r="D29" s="27">
        <v>2533651.0699999998</v>
      </c>
    </row>
    <row r="30" spans="1:7" s="23" customFormat="1" ht="21" customHeight="1">
      <c r="A30" s="162" t="s">
        <v>85</v>
      </c>
      <c r="B30" s="162"/>
      <c r="C30" s="162"/>
      <c r="D30" s="162"/>
    </row>
    <row r="31" spans="1:7" s="23" customFormat="1" ht="14.25">
      <c r="C31" s="24"/>
    </row>
  </sheetData>
  <mergeCells count="13">
    <mergeCell ref="A1:G1"/>
    <mergeCell ref="A17:D17"/>
    <mergeCell ref="A18:D18"/>
    <mergeCell ref="A19:D19"/>
    <mergeCell ref="A6:A7"/>
    <mergeCell ref="A9:A16"/>
    <mergeCell ref="A20:D20"/>
    <mergeCell ref="A21:D21"/>
    <mergeCell ref="A30:D30"/>
    <mergeCell ref="A24:D24"/>
    <mergeCell ref="A22:D22"/>
    <mergeCell ref="A29:C29"/>
    <mergeCell ref="A28:D28"/>
  </mergeCells>
  <phoneticPr fontId="19" type="noConversion"/>
  <printOptions horizontalCentered="1"/>
  <pageMargins left="0.78740157480314965" right="0.39370078740157483" top="0.86614173228346458" bottom="0.78740157480314965" header="0.51181102362204722" footer="0.51181102362204722"/>
  <pageSetup paperSize="9" scale="70" orientation="portrait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opLeftCell="A22" zoomScaleSheetLayoutView="100" workbookViewId="0">
      <selection activeCell="F29" sqref="F29"/>
    </sheetView>
  </sheetViews>
  <sheetFormatPr defaultRowHeight="12.75"/>
  <cols>
    <col min="1" max="1" width="7.42578125" customWidth="1"/>
    <col min="2" max="2" width="9.28515625" customWidth="1"/>
    <col min="3" max="3" width="48.42578125" customWidth="1"/>
    <col min="4" max="4" width="26" customWidth="1"/>
    <col min="5" max="5" width="13.7109375" customWidth="1"/>
    <col min="6" max="6" width="13.28515625" customWidth="1"/>
    <col min="7" max="7" width="17.140625" hidden="1" customWidth="1"/>
  </cols>
  <sheetData>
    <row r="1" spans="1:7" ht="22.5" customHeight="1">
      <c r="A1" s="165" t="s">
        <v>77</v>
      </c>
      <c r="B1" s="165"/>
      <c r="C1" s="165"/>
      <c r="D1" s="165"/>
      <c r="E1" s="165"/>
      <c r="F1" s="165"/>
      <c r="G1" s="165"/>
    </row>
    <row r="2" spans="1:7" ht="12.75" customHeight="1">
      <c r="F2" s="3"/>
      <c r="G2" s="4"/>
    </row>
    <row r="3" spans="1:7" ht="31.5" customHeight="1">
      <c r="A3" s="5" t="s">
        <v>0</v>
      </c>
      <c r="B3" s="5" t="s">
        <v>1</v>
      </c>
      <c r="C3" s="5" t="s">
        <v>23</v>
      </c>
      <c r="D3" s="5" t="s">
        <v>24</v>
      </c>
      <c r="E3" s="5" t="s">
        <v>4</v>
      </c>
      <c r="F3" s="5" t="s">
        <v>5</v>
      </c>
      <c r="G3" s="5"/>
    </row>
    <row r="4" spans="1:7" s="9" customFormat="1" ht="11.2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/>
    </row>
    <row r="5" spans="1:7" s="15" customFormat="1" ht="27.95" customHeight="1">
      <c r="A5" s="11" t="s">
        <v>28</v>
      </c>
      <c r="B5" s="11"/>
      <c r="C5" s="28" t="s">
        <v>29</v>
      </c>
      <c r="D5" s="10"/>
      <c r="E5" s="13">
        <v>0</v>
      </c>
      <c r="F5" s="13">
        <v>53210</v>
      </c>
      <c r="G5" s="16"/>
    </row>
    <row r="6" spans="1:7" s="15" customFormat="1" ht="27.95" customHeight="1">
      <c r="A6" s="181"/>
      <c r="B6" s="11" t="s">
        <v>43</v>
      </c>
      <c r="C6" s="28" t="s">
        <v>6</v>
      </c>
      <c r="D6" s="10"/>
      <c r="E6" s="13">
        <v>0</v>
      </c>
      <c r="F6" s="13">
        <v>50000</v>
      </c>
      <c r="G6" s="16"/>
    </row>
    <row r="7" spans="1:7" s="15" customFormat="1" ht="27.95" customHeight="1">
      <c r="A7" s="182"/>
      <c r="B7" s="11"/>
      <c r="C7" s="28"/>
      <c r="D7" s="17" t="s">
        <v>44</v>
      </c>
      <c r="E7" s="13">
        <v>0</v>
      </c>
      <c r="F7" s="13">
        <v>50000</v>
      </c>
      <c r="G7" s="16"/>
    </row>
    <row r="8" spans="1:7" s="15" customFormat="1" ht="27.95" customHeight="1">
      <c r="A8" s="182"/>
      <c r="B8" s="11" t="s">
        <v>30</v>
      </c>
      <c r="C8" s="28" t="s">
        <v>7</v>
      </c>
      <c r="D8" s="10"/>
      <c r="E8" s="13">
        <v>0</v>
      </c>
      <c r="F8" s="13">
        <v>3210</v>
      </c>
      <c r="G8" s="16"/>
    </row>
    <row r="9" spans="1:7" s="15" customFormat="1" ht="27.95" customHeight="1">
      <c r="A9" s="183"/>
      <c r="B9" s="11"/>
      <c r="C9" s="28"/>
      <c r="D9" s="29" t="s">
        <v>31</v>
      </c>
      <c r="E9" s="13">
        <v>0</v>
      </c>
      <c r="F9" s="13">
        <v>3210</v>
      </c>
      <c r="G9" s="16"/>
    </row>
    <row r="10" spans="1:7" s="15" customFormat="1" ht="27.95" customHeight="1">
      <c r="A10" s="11" t="s">
        <v>33</v>
      </c>
      <c r="B10" s="11"/>
      <c r="C10" s="28" t="s">
        <v>79</v>
      </c>
      <c r="D10" s="29"/>
      <c r="E10" s="13">
        <v>261432.67</v>
      </c>
      <c r="F10" s="13">
        <v>261432.67</v>
      </c>
      <c r="G10" s="16"/>
    </row>
    <row r="11" spans="1:7" s="15" customFormat="1" ht="27.95" customHeight="1">
      <c r="A11" s="181"/>
      <c r="B11" s="11" t="s">
        <v>86</v>
      </c>
      <c r="C11" s="12" t="s">
        <v>80</v>
      </c>
      <c r="D11" s="29"/>
      <c r="E11" s="13">
        <v>261432.67</v>
      </c>
      <c r="F11" s="13">
        <v>0</v>
      </c>
      <c r="G11" s="16"/>
    </row>
    <row r="12" spans="1:7" s="15" customFormat="1" ht="27.95" customHeight="1">
      <c r="A12" s="182"/>
      <c r="B12" s="11"/>
      <c r="C12" s="12"/>
      <c r="D12" s="29" t="s">
        <v>87</v>
      </c>
      <c r="E12" s="13">
        <v>261432.67</v>
      </c>
      <c r="F12" s="13">
        <v>0</v>
      </c>
      <c r="G12" s="16"/>
    </row>
    <row r="13" spans="1:7" s="15" customFormat="1" ht="27.95" customHeight="1">
      <c r="A13" s="182"/>
      <c r="B13" s="11" t="s">
        <v>66</v>
      </c>
      <c r="C13" s="12" t="s">
        <v>82</v>
      </c>
      <c r="D13" s="29"/>
      <c r="E13" s="13">
        <v>0</v>
      </c>
      <c r="F13" s="13">
        <v>261432.67</v>
      </c>
      <c r="G13" s="16"/>
    </row>
    <row r="14" spans="1:7" s="15" customFormat="1" ht="27.95" customHeight="1">
      <c r="A14" s="182"/>
      <c r="B14" s="11"/>
      <c r="C14" s="12"/>
      <c r="D14" s="29" t="s">
        <v>87</v>
      </c>
      <c r="E14" s="13">
        <v>0</v>
      </c>
      <c r="F14" s="13">
        <v>166395.6</v>
      </c>
      <c r="G14" s="16"/>
    </row>
    <row r="15" spans="1:7" s="15" customFormat="1" ht="27.95" customHeight="1">
      <c r="A15" s="182"/>
      <c r="B15" s="11"/>
      <c r="C15" s="12"/>
      <c r="D15" s="17" t="s">
        <v>44</v>
      </c>
      <c r="E15" s="13">
        <v>0</v>
      </c>
      <c r="F15" s="13">
        <v>95037.07</v>
      </c>
      <c r="G15" s="16"/>
    </row>
    <row r="16" spans="1:7" s="15" customFormat="1" ht="27.95" customHeight="1">
      <c r="A16" s="183"/>
      <c r="B16" s="11"/>
      <c r="C16" s="28"/>
      <c r="D16" s="29" t="s">
        <v>38</v>
      </c>
      <c r="E16" s="13">
        <v>0</v>
      </c>
      <c r="F16" s="13">
        <v>95037.07</v>
      </c>
      <c r="G16" s="16"/>
    </row>
    <row r="17" spans="1:7" s="15" customFormat="1" ht="27.95" customHeight="1">
      <c r="A17" s="11" t="s">
        <v>39</v>
      </c>
      <c r="B17" s="10"/>
      <c r="C17" s="28" t="s">
        <v>40</v>
      </c>
      <c r="D17" s="10"/>
      <c r="E17" s="13">
        <v>0</v>
      </c>
      <c r="F17" s="13">
        <v>2500</v>
      </c>
      <c r="G17" s="16"/>
    </row>
    <row r="18" spans="1:7" s="15" customFormat="1" ht="27.95" customHeight="1">
      <c r="A18" s="181"/>
      <c r="B18" s="11" t="s">
        <v>41</v>
      </c>
      <c r="C18" s="28" t="s">
        <v>42</v>
      </c>
      <c r="D18" s="10"/>
      <c r="E18" s="13">
        <v>0</v>
      </c>
      <c r="F18" s="13">
        <v>2500</v>
      </c>
      <c r="G18" s="16"/>
    </row>
    <row r="19" spans="1:7" s="15" customFormat="1" ht="27.95" customHeight="1">
      <c r="A19" s="183"/>
      <c r="B19" s="11"/>
      <c r="C19" s="28"/>
      <c r="D19" s="29" t="s">
        <v>31</v>
      </c>
      <c r="E19" s="13">
        <v>0</v>
      </c>
      <c r="F19" s="13">
        <v>2500</v>
      </c>
      <c r="G19" s="16"/>
    </row>
    <row r="20" spans="1:7" s="15" customFormat="1" ht="27.95" customHeight="1">
      <c r="A20" s="11" t="s">
        <v>45</v>
      </c>
      <c r="B20" s="10"/>
      <c r="C20" s="28" t="s">
        <v>46</v>
      </c>
      <c r="D20" s="10"/>
      <c r="E20" s="13">
        <v>0</v>
      </c>
      <c r="F20" s="13">
        <v>3000</v>
      </c>
      <c r="G20" s="16"/>
    </row>
    <row r="21" spans="1:7" s="15" customFormat="1" ht="27.95" customHeight="1">
      <c r="A21" s="184"/>
      <c r="B21" s="11" t="s">
        <v>47</v>
      </c>
      <c r="C21" s="28" t="s">
        <v>48</v>
      </c>
      <c r="D21" s="10"/>
      <c r="E21" s="13">
        <v>0</v>
      </c>
      <c r="F21" s="13">
        <v>3000</v>
      </c>
      <c r="G21" s="16"/>
    </row>
    <row r="22" spans="1:7" s="15" customFormat="1" ht="27.95" customHeight="1">
      <c r="A22" s="185"/>
      <c r="B22" s="10"/>
      <c r="C22" s="28"/>
      <c r="D22" s="29" t="s">
        <v>27</v>
      </c>
      <c r="E22" s="13">
        <v>0</v>
      </c>
      <c r="F22" s="13">
        <v>3000</v>
      </c>
      <c r="G22" s="16"/>
    </row>
    <row r="23" spans="1:7" s="31" customFormat="1" ht="28.5" customHeight="1">
      <c r="A23" s="170" t="s">
        <v>8</v>
      </c>
      <c r="B23" s="171"/>
      <c r="C23" s="171"/>
      <c r="D23" s="172"/>
      <c r="E23" s="21">
        <v>261432.67</v>
      </c>
      <c r="F23" s="21">
        <v>320142.67</v>
      </c>
      <c r="G23" s="30"/>
    </row>
    <row r="24" spans="1:7" s="31" customFormat="1" ht="34.5" customHeight="1">
      <c r="A24" s="178" t="s">
        <v>148</v>
      </c>
      <c r="B24" s="179"/>
      <c r="C24" s="179"/>
      <c r="D24" s="180"/>
      <c r="E24" s="21"/>
      <c r="F24" s="21">
        <v>58710</v>
      </c>
      <c r="G24" s="32"/>
    </row>
    <row r="25" spans="1:7" s="31" customFormat="1" ht="33" customHeight="1">
      <c r="A25" s="178" t="s">
        <v>35</v>
      </c>
      <c r="B25" s="179"/>
      <c r="C25" s="179"/>
      <c r="D25" s="180"/>
      <c r="E25" s="33">
        <v>261432.67</v>
      </c>
      <c r="F25" s="33">
        <v>175105.6</v>
      </c>
      <c r="G25" s="34"/>
    </row>
    <row r="26" spans="1:7" s="31" customFormat="1" ht="27" customHeight="1">
      <c r="A26" s="170" t="s">
        <v>31</v>
      </c>
      <c r="B26" s="171"/>
      <c r="C26" s="171"/>
      <c r="D26" s="172"/>
      <c r="E26" s="33">
        <v>0</v>
      </c>
      <c r="F26" s="33">
        <v>5710</v>
      </c>
      <c r="G26" s="35"/>
    </row>
    <row r="27" spans="1:7" s="31" customFormat="1" ht="27" customHeight="1">
      <c r="A27" s="170" t="s">
        <v>27</v>
      </c>
      <c r="B27" s="171"/>
      <c r="C27" s="171"/>
      <c r="D27" s="172"/>
      <c r="E27" s="33">
        <v>0</v>
      </c>
      <c r="F27" s="33">
        <v>3000</v>
      </c>
      <c r="G27" s="35"/>
    </row>
    <row r="28" spans="1:7" s="31" customFormat="1" ht="27" customHeight="1">
      <c r="A28" s="170" t="s">
        <v>87</v>
      </c>
      <c r="B28" s="171"/>
      <c r="C28" s="171"/>
      <c r="D28" s="172"/>
      <c r="E28" s="33">
        <v>261432.67</v>
      </c>
      <c r="F28" s="33">
        <v>166395.6</v>
      </c>
      <c r="G28" s="35"/>
    </row>
    <row r="29" spans="1:7" s="31" customFormat="1" ht="27" customHeight="1">
      <c r="A29" s="176" t="s">
        <v>75</v>
      </c>
      <c r="B29" s="176"/>
      <c r="C29" s="176"/>
      <c r="D29" s="176"/>
      <c r="E29" s="21">
        <v>0</v>
      </c>
      <c r="F29" s="21">
        <v>145037.07</v>
      </c>
      <c r="G29" s="35"/>
    </row>
    <row r="30" spans="1:7" s="31" customFormat="1" ht="30.75" customHeight="1">
      <c r="A30" s="176" t="s">
        <v>76</v>
      </c>
      <c r="B30" s="176"/>
      <c r="C30" s="176"/>
      <c r="D30" s="176"/>
      <c r="E30" s="21">
        <v>0</v>
      </c>
      <c r="F30" s="21">
        <v>145037.07</v>
      </c>
      <c r="G30" s="35"/>
    </row>
    <row r="31" spans="1:7" s="31" customFormat="1" ht="29.25" customHeight="1">
      <c r="A31" s="177" t="s">
        <v>38</v>
      </c>
      <c r="B31" s="177"/>
      <c r="C31" s="177"/>
      <c r="D31" s="177"/>
      <c r="E31" s="21">
        <v>0</v>
      </c>
      <c r="F31" s="21">
        <v>95037.07</v>
      </c>
      <c r="G31" s="35"/>
    </row>
    <row r="32" spans="1:7" s="31" customFormat="1" ht="15.75" customHeight="1">
      <c r="A32" s="36"/>
      <c r="B32" s="36"/>
      <c r="C32" s="36"/>
      <c r="D32" s="36"/>
      <c r="E32" s="37"/>
      <c r="F32" s="37"/>
      <c r="G32" s="35"/>
    </row>
    <row r="33" spans="1:4" s="39" customFormat="1" ht="21" customHeight="1">
      <c r="A33" s="175" t="s">
        <v>36</v>
      </c>
      <c r="B33" s="175"/>
      <c r="C33" s="175"/>
      <c r="D33" s="38"/>
    </row>
    <row r="34" spans="1:4" s="39" customFormat="1" ht="21" customHeight="1">
      <c r="A34" s="174" t="s">
        <v>15</v>
      </c>
      <c r="B34" s="174"/>
      <c r="C34" s="41"/>
      <c r="D34" s="41">
        <v>14587750.039999999</v>
      </c>
    </row>
    <row r="35" spans="1:4" s="39" customFormat="1" ht="21" customHeight="1">
      <c r="A35" s="174" t="s">
        <v>37</v>
      </c>
      <c r="B35" s="174"/>
      <c r="C35" s="42"/>
      <c r="D35" s="42">
        <v>9728212.9700000007</v>
      </c>
    </row>
    <row r="36" spans="1:4" s="39" customFormat="1" ht="21" customHeight="1">
      <c r="A36" s="40"/>
      <c r="B36" s="174" t="s">
        <v>38</v>
      </c>
      <c r="C36" s="174"/>
      <c r="D36" s="42">
        <v>166395.6</v>
      </c>
    </row>
    <row r="37" spans="1:4" s="39" customFormat="1" ht="21" customHeight="1">
      <c r="A37" s="173" t="s">
        <v>18</v>
      </c>
      <c r="B37" s="173"/>
      <c r="C37" s="173"/>
      <c r="D37" s="42">
        <v>4859537.07</v>
      </c>
    </row>
    <row r="38" spans="1:4" s="43" customFormat="1" ht="21" customHeight="1">
      <c r="B38" s="43" t="s">
        <v>38</v>
      </c>
      <c r="D38" s="44">
        <v>95037.07</v>
      </c>
    </row>
    <row r="42" spans="1:4" ht="21" customHeight="1"/>
    <row r="43" spans="1:4" ht="21" customHeight="1"/>
    <row r="44" spans="1:4" ht="21" customHeight="1"/>
    <row r="45" spans="1:4" ht="21" customHeight="1"/>
  </sheetData>
  <mergeCells count="19">
    <mergeCell ref="A26:D26"/>
    <mergeCell ref="A1:G1"/>
    <mergeCell ref="A25:D25"/>
    <mergeCell ref="A24:D24"/>
    <mergeCell ref="A23:D23"/>
    <mergeCell ref="A11:A16"/>
    <mergeCell ref="A6:A9"/>
    <mergeCell ref="A18:A19"/>
    <mergeCell ref="A21:A22"/>
    <mergeCell ref="A27:D27"/>
    <mergeCell ref="A37:C37"/>
    <mergeCell ref="A34:B34"/>
    <mergeCell ref="A35:B35"/>
    <mergeCell ref="A33:C33"/>
    <mergeCell ref="B36:C36"/>
    <mergeCell ref="A29:D29"/>
    <mergeCell ref="A30:D30"/>
    <mergeCell ref="A31:D31"/>
    <mergeCell ref="A28:D28"/>
  </mergeCells>
  <phoneticPr fontId="19" type="noConversion"/>
  <printOptions horizontalCentered="1"/>
  <pageMargins left="0.27559055118110237" right="0" top="0.72" bottom="0.59055118110236227" header="0.28999999999999998" footer="0.51181102362204722"/>
  <pageSetup paperSize="9" scale="75" orientation="portrait" r:id="rId1"/>
  <headerFooter alignWithMargins="0">
    <oddHeader xml:space="preserve"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opLeftCell="F5" workbookViewId="0">
      <selection activeCell="K15" sqref="K15"/>
    </sheetView>
  </sheetViews>
  <sheetFormatPr defaultRowHeight="12.75"/>
  <cols>
    <col min="1" max="1" width="4.28515625" style="83" customWidth="1"/>
    <col min="2" max="2" width="7.42578125" style="106" customWidth="1"/>
    <col min="3" max="3" width="8.42578125" style="106" customWidth="1"/>
    <col min="4" max="4" width="8.140625" style="106" hidden="1" customWidth="1"/>
    <col min="5" max="5" width="62.42578125" style="83" customWidth="1"/>
    <col min="6" max="6" width="14.7109375" style="83" customWidth="1"/>
    <col min="7" max="7" width="15.28515625" style="83" customWidth="1"/>
    <col min="8" max="8" width="15" style="83" customWidth="1"/>
    <col min="9" max="9" width="11.140625" style="83" customWidth="1"/>
    <col min="10" max="10" width="12.28515625" style="83" customWidth="1"/>
    <col min="11" max="11" width="12" style="83" customWidth="1"/>
    <col min="12" max="13" width="11.7109375" style="83" hidden="1" customWidth="1"/>
    <col min="14" max="14" width="14.42578125" style="83" customWidth="1"/>
    <col min="15" max="16384" width="9.140625" style="83"/>
  </cols>
  <sheetData>
    <row r="1" spans="1:18" s="80" customFormat="1" ht="61.5" customHeight="1">
      <c r="A1" s="193" t="s">
        <v>88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8" ht="5.25" hidden="1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8" s="84" customFormat="1" ht="18.75" customHeight="1">
      <c r="A3" s="194" t="s">
        <v>89</v>
      </c>
      <c r="B3" s="194" t="s">
        <v>0</v>
      </c>
      <c r="C3" s="194" t="s">
        <v>90</v>
      </c>
      <c r="D3" s="194"/>
      <c r="E3" s="192" t="s">
        <v>91</v>
      </c>
      <c r="F3" s="192" t="s">
        <v>92</v>
      </c>
      <c r="G3" s="186" t="s">
        <v>93</v>
      </c>
      <c r="H3" s="187"/>
      <c r="I3" s="187"/>
      <c r="J3" s="187"/>
      <c r="K3" s="187"/>
      <c r="L3" s="187"/>
      <c r="M3" s="188"/>
      <c r="N3" s="192" t="s">
        <v>94</v>
      </c>
    </row>
    <row r="4" spans="1:18" s="84" customFormat="1" ht="18" customHeight="1">
      <c r="A4" s="194"/>
      <c r="B4" s="194"/>
      <c r="C4" s="194"/>
      <c r="D4" s="194"/>
      <c r="E4" s="192"/>
      <c r="F4" s="192"/>
      <c r="G4" s="192" t="s">
        <v>110</v>
      </c>
      <c r="H4" s="192" t="s">
        <v>95</v>
      </c>
      <c r="I4" s="192"/>
      <c r="J4" s="192"/>
      <c r="K4" s="192"/>
      <c r="L4" s="192"/>
      <c r="M4" s="189"/>
      <c r="N4" s="192"/>
    </row>
    <row r="5" spans="1:18" s="84" customFormat="1" ht="29.25" customHeight="1">
      <c r="A5" s="194"/>
      <c r="B5" s="194"/>
      <c r="C5" s="194"/>
      <c r="D5" s="194"/>
      <c r="E5" s="192"/>
      <c r="F5" s="192"/>
      <c r="G5" s="192"/>
      <c r="H5" s="192" t="s">
        <v>96</v>
      </c>
      <c r="I5" s="192" t="s">
        <v>97</v>
      </c>
      <c r="J5" s="192" t="s">
        <v>98</v>
      </c>
      <c r="K5" s="192" t="s">
        <v>99</v>
      </c>
      <c r="L5" s="192"/>
      <c r="M5" s="190"/>
      <c r="N5" s="192"/>
    </row>
    <row r="6" spans="1:18" s="84" customFormat="1" ht="20.100000000000001" customHeight="1">
      <c r="A6" s="194"/>
      <c r="B6" s="194"/>
      <c r="C6" s="194"/>
      <c r="D6" s="194"/>
      <c r="E6" s="192"/>
      <c r="F6" s="192"/>
      <c r="G6" s="192"/>
      <c r="H6" s="192"/>
      <c r="I6" s="192"/>
      <c r="J6" s="192"/>
      <c r="K6" s="192"/>
      <c r="L6" s="192"/>
      <c r="M6" s="190"/>
      <c r="N6" s="192"/>
    </row>
    <row r="7" spans="1:18" s="84" customFormat="1" ht="21.75" customHeight="1">
      <c r="A7" s="194"/>
      <c r="B7" s="194"/>
      <c r="C7" s="194"/>
      <c r="D7" s="194"/>
      <c r="E7" s="192"/>
      <c r="F7" s="192"/>
      <c r="G7" s="192"/>
      <c r="H7" s="192"/>
      <c r="I7" s="192"/>
      <c r="J7" s="192"/>
      <c r="K7" s="192"/>
      <c r="L7" s="192"/>
      <c r="M7" s="191"/>
      <c r="N7" s="192"/>
    </row>
    <row r="8" spans="1:18" s="86" customFormat="1" ht="14.25" customHeight="1">
      <c r="A8" s="85">
        <v>1</v>
      </c>
      <c r="B8" s="85">
        <v>2</v>
      </c>
      <c r="C8" s="85">
        <v>3</v>
      </c>
      <c r="D8" s="85"/>
      <c r="E8" s="85">
        <v>4</v>
      </c>
      <c r="F8" s="85">
        <v>5</v>
      </c>
      <c r="G8" s="85">
        <v>6</v>
      </c>
      <c r="H8" s="85">
        <v>7</v>
      </c>
      <c r="I8" s="85">
        <v>8</v>
      </c>
      <c r="J8" s="85">
        <v>9</v>
      </c>
      <c r="K8" s="85">
        <v>10</v>
      </c>
      <c r="L8" s="85">
        <v>10</v>
      </c>
      <c r="M8" s="85"/>
      <c r="N8" s="85">
        <v>11</v>
      </c>
    </row>
    <row r="9" spans="1:18" s="96" customFormat="1" ht="39" customHeight="1">
      <c r="A9" s="87">
        <v>1</v>
      </c>
      <c r="B9" s="88" t="s">
        <v>28</v>
      </c>
      <c r="C9" s="88" t="s">
        <v>30</v>
      </c>
      <c r="D9" s="87"/>
      <c r="E9" s="89" t="s">
        <v>100</v>
      </c>
      <c r="F9" s="90">
        <v>3864200</v>
      </c>
      <c r="G9" s="90">
        <v>3864200</v>
      </c>
      <c r="H9" s="90">
        <v>3864200</v>
      </c>
      <c r="I9" s="92">
        <v>0</v>
      </c>
      <c r="J9" s="92">
        <v>0</v>
      </c>
      <c r="K9" s="93">
        <v>0</v>
      </c>
      <c r="L9" s="92"/>
      <c r="M9" s="92"/>
      <c r="N9" s="94" t="s">
        <v>101</v>
      </c>
      <c r="O9" s="95"/>
      <c r="P9" s="95"/>
      <c r="Q9" s="95"/>
      <c r="R9" s="95"/>
    </row>
    <row r="10" spans="1:18" s="96" customFormat="1" ht="40.5" customHeight="1">
      <c r="A10" s="87">
        <v>2</v>
      </c>
      <c r="B10" s="88" t="s">
        <v>28</v>
      </c>
      <c r="C10" s="88" t="s">
        <v>30</v>
      </c>
      <c r="D10" s="87"/>
      <c r="E10" s="89" t="s">
        <v>102</v>
      </c>
      <c r="F10" s="90">
        <v>500000</v>
      </c>
      <c r="G10" s="91">
        <v>15300</v>
      </c>
      <c r="H10" s="91">
        <v>15300</v>
      </c>
      <c r="I10" s="92">
        <v>0</v>
      </c>
      <c r="J10" s="92">
        <v>0</v>
      </c>
      <c r="K10" s="93">
        <v>0</v>
      </c>
      <c r="L10" s="97"/>
      <c r="M10" s="97"/>
      <c r="N10" s="94" t="s">
        <v>101</v>
      </c>
      <c r="O10" s="95"/>
      <c r="P10" s="95"/>
      <c r="Q10" s="95"/>
      <c r="R10" s="95"/>
    </row>
    <row r="11" spans="1:18" s="96" customFormat="1" ht="40.5" customHeight="1">
      <c r="A11" s="87">
        <v>3</v>
      </c>
      <c r="B11" s="88" t="s">
        <v>28</v>
      </c>
      <c r="C11" s="88" t="s">
        <v>30</v>
      </c>
      <c r="D11" s="87"/>
      <c r="E11" s="89" t="s">
        <v>103</v>
      </c>
      <c r="F11" s="90">
        <v>315000</v>
      </c>
      <c r="G11" s="91">
        <v>15000</v>
      </c>
      <c r="H11" s="91">
        <v>15000</v>
      </c>
      <c r="I11" s="92">
        <v>0</v>
      </c>
      <c r="J11" s="92">
        <v>0</v>
      </c>
      <c r="K11" s="93">
        <v>0</v>
      </c>
      <c r="L11" s="97"/>
      <c r="M11" s="97"/>
      <c r="N11" s="94" t="s">
        <v>101</v>
      </c>
      <c r="O11" s="95"/>
      <c r="P11" s="95"/>
      <c r="Q11" s="95"/>
      <c r="R11" s="95"/>
    </row>
    <row r="12" spans="1:18" s="96" customFormat="1" ht="42.75" customHeight="1">
      <c r="A12" s="87">
        <v>4</v>
      </c>
      <c r="B12" s="88" t="s">
        <v>104</v>
      </c>
      <c r="C12" s="88" t="s">
        <v>105</v>
      </c>
      <c r="D12" s="87"/>
      <c r="E12" s="89" t="s">
        <v>106</v>
      </c>
      <c r="F12" s="90">
        <v>15000</v>
      </c>
      <c r="G12" s="91">
        <v>15000</v>
      </c>
      <c r="H12" s="91">
        <v>15000</v>
      </c>
      <c r="I12" s="92">
        <v>0</v>
      </c>
      <c r="J12" s="92">
        <v>0</v>
      </c>
      <c r="K12" s="93">
        <v>0</v>
      </c>
      <c r="L12" s="97"/>
      <c r="M12" s="97"/>
      <c r="N12" s="94" t="s">
        <v>101</v>
      </c>
      <c r="O12" s="95"/>
      <c r="P12" s="95"/>
      <c r="Q12" s="95"/>
      <c r="R12" s="95"/>
    </row>
    <row r="13" spans="1:18" s="96" customFormat="1" ht="43.5" customHeight="1">
      <c r="A13" s="87">
        <v>5</v>
      </c>
      <c r="B13" s="98" t="s">
        <v>32</v>
      </c>
      <c r="C13" s="98" t="s">
        <v>107</v>
      </c>
      <c r="D13" s="99"/>
      <c r="E13" s="100" t="s">
        <v>108</v>
      </c>
      <c r="F13" s="101">
        <v>650000</v>
      </c>
      <c r="G13" s="102">
        <v>650000</v>
      </c>
      <c r="H13" s="147">
        <v>650000</v>
      </c>
      <c r="I13" s="103">
        <v>0</v>
      </c>
      <c r="J13" s="92">
        <v>0</v>
      </c>
      <c r="K13" s="93">
        <v>0</v>
      </c>
      <c r="L13" s="97"/>
      <c r="M13" s="97"/>
      <c r="N13" s="94" t="s">
        <v>101</v>
      </c>
      <c r="O13" s="95"/>
      <c r="P13" s="95"/>
      <c r="Q13" s="95"/>
      <c r="R13" s="95"/>
    </row>
    <row r="14" spans="1:18" s="96" customFormat="1" ht="43.5" customHeight="1">
      <c r="A14" s="99">
        <v>6</v>
      </c>
      <c r="B14" s="143" t="s">
        <v>33</v>
      </c>
      <c r="C14" s="143" t="s">
        <v>66</v>
      </c>
      <c r="D14" s="99"/>
      <c r="E14" s="144" t="s">
        <v>143</v>
      </c>
      <c r="F14" s="145">
        <v>95037.07</v>
      </c>
      <c r="G14" s="146">
        <v>95037.07</v>
      </c>
      <c r="H14" s="141">
        <v>0</v>
      </c>
      <c r="I14" s="148">
        <v>0</v>
      </c>
      <c r="J14" s="103">
        <v>0</v>
      </c>
      <c r="K14" s="158">
        <v>95037.07</v>
      </c>
      <c r="L14" s="136"/>
      <c r="M14" s="136"/>
      <c r="N14" s="137" t="s">
        <v>144</v>
      </c>
      <c r="O14" s="95"/>
      <c r="P14" s="95"/>
      <c r="Q14" s="95"/>
      <c r="R14" s="95"/>
    </row>
    <row r="15" spans="1:18" s="96" customFormat="1" ht="43.5" customHeight="1">
      <c r="A15" s="140"/>
      <c r="B15" s="104"/>
      <c r="C15" s="104"/>
      <c r="D15" s="104"/>
      <c r="E15" s="104" t="s">
        <v>109</v>
      </c>
      <c r="F15" s="142">
        <f t="shared" ref="F15:K15" si="0">SUM(F9:F14)</f>
        <v>5439237.0700000003</v>
      </c>
      <c r="G15" s="142">
        <f t="shared" si="0"/>
        <v>4654537.07</v>
      </c>
      <c r="H15" s="105">
        <f t="shared" si="0"/>
        <v>4559500</v>
      </c>
      <c r="I15" s="105">
        <f t="shared" si="0"/>
        <v>0</v>
      </c>
      <c r="J15" s="105">
        <f t="shared" si="0"/>
        <v>0</v>
      </c>
      <c r="K15" s="142">
        <f t="shared" si="0"/>
        <v>95037.07</v>
      </c>
      <c r="L15" s="138"/>
      <c r="M15" s="138"/>
      <c r="N15" s="139"/>
      <c r="O15" s="95"/>
      <c r="P15" s="95"/>
      <c r="Q15" s="95"/>
      <c r="R15" s="95"/>
    </row>
    <row r="16" spans="1:18" s="96" customFormat="1" ht="50.25" customHeight="1">
      <c r="A16" s="106"/>
      <c r="B16" s="106"/>
      <c r="C16" s="83"/>
      <c r="D16" s="83"/>
      <c r="E16" s="83"/>
      <c r="F16" s="83"/>
      <c r="G16" s="83"/>
      <c r="H16" s="95"/>
      <c r="I16" s="95"/>
      <c r="J16" s="95"/>
      <c r="K16" s="95"/>
    </row>
    <row r="17" spans="1:14" s="96" customFormat="1" ht="50.25" customHeight="1">
      <c r="A17" s="83"/>
      <c r="B17" s="107"/>
      <c r="C17" s="107"/>
      <c r="D17" s="107"/>
      <c r="E17" s="107"/>
      <c r="F17" s="107"/>
      <c r="G17" s="107"/>
      <c r="H17" s="107"/>
      <c r="I17" s="107"/>
      <c r="J17" s="95"/>
      <c r="K17" s="95"/>
      <c r="L17" s="95"/>
      <c r="M17" s="95"/>
    </row>
    <row r="18" spans="1:14" s="96" customFormat="1" ht="46.5" customHeight="1">
      <c r="A18" s="107"/>
      <c r="B18" s="106"/>
      <c r="C18" s="106"/>
      <c r="D18" s="106"/>
      <c r="E18" s="83"/>
      <c r="F18" s="83"/>
      <c r="G18" s="83"/>
      <c r="H18" s="83"/>
      <c r="I18" s="83"/>
      <c r="J18" s="107"/>
      <c r="K18" s="107"/>
      <c r="L18" s="107"/>
      <c r="M18" s="107"/>
      <c r="N18" s="107"/>
    </row>
    <row r="19" spans="1:14" ht="13.5" hidden="1" customHeight="1"/>
    <row r="20" spans="1:14" ht="42" hidden="1" customHeight="1"/>
    <row r="21" spans="1:14" hidden="1"/>
    <row r="22" spans="1:14" hidden="1"/>
    <row r="23" spans="1:14" hidden="1">
      <c r="A23" s="108"/>
    </row>
    <row r="24" spans="1:14" hidden="1"/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</sheetData>
  <mergeCells count="17">
    <mergeCell ref="A1:N1"/>
    <mergeCell ref="A3:A7"/>
    <mergeCell ref="B3:B7"/>
    <mergeCell ref="C3:C7"/>
    <mergeCell ref="E3:E7"/>
    <mergeCell ref="N3:N7"/>
    <mergeCell ref="G4:G7"/>
    <mergeCell ref="D3:D7"/>
    <mergeCell ref="F3:F7"/>
    <mergeCell ref="H4:L4"/>
    <mergeCell ref="G3:M3"/>
    <mergeCell ref="M4:M7"/>
    <mergeCell ref="J5:J7"/>
    <mergeCell ref="H5:H7"/>
    <mergeCell ref="I5:I7"/>
    <mergeCell ref="K5:K7"/>
    <mergeCell ref="L5:L7"/>
  </mergeCells>
  <phoneticPr fontId="19" type="noConversion"/>
  <printOptions horizontalCentered="1"/>
  <pageMargins left="0.31496062992125984" right="0.19685039370078741" top="0.67" bottom="0.78740157480314965" header="0.37" footer="0.51181102362204722"/>
  <pageSetup paperSize="9" scale="80" orientation="landscape" r:id="rId1"/>
  <headerFooter alignWithMargins="0">
    <oddHeader xml:space="preserve">&amp;R&amp;"Times New Roman,Normalny"&amp;13Tabela nr 3&amp;14
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topLeftCell="A16" workbookViewId="0">
      <selection activeCell="Q23" sqref="Q23"/>
    </sheetView>
  </sheetViews>
  <sheetFormatPr defaultColWidth="10.28515625" defaultRowHeight="11.25"/>
  <cols>
    <col min="1" max="1" width="5.140625" style="111" customWidth="1"/>
    <col min="2" max="2" width="33.85546875" style="111" customWidth="1"/>
    <col min="3" max="3" width="8.5703125" style="111" customWidth="1"/>
    <col min="4" max="4" width="10.7109375" style="111" customWidth="1"/>
    <col min="5" max="5" width="12.85546875" style="111" customWidth="1"/>
    <col min="6" max="6" width="13" style="111" customWidth="1"/>
    <col min="7" max="7" width="13.140625" style="111" customWidth="1"/>
    <col min="8" max="8" width="13" style="111" customWidth="1"/>
    <col min="9" max="9" width="12.85546875" style="111" customWidth="1"/>
    <col min="10" max="10" width="11.5703125" style="111" customWidth="1"/>
    <col min="11" max="11" width="8.28515625" style="111" customWidth="1"/>
    <col min="12" max="12" width="13.140625" style="111" customWidth="1"/>
    <col min="13" max="13" width="12.85546875" style="111" customWidth="1"/>
    <col min="14" max="14" width="10.42578125" style="111" customWidth="1"/>
    <col min="15" max="15" width="8.7109375" style="111" customWidth="1"/>
    <col min="16" max="16" width="5.42578125" style="111" customWidth="1"/>
    <col min="17" max="17" width="12.42578125" style="111" customWidth="1"/>
    <col min="18" max="16384" width="10.28515625" style="111"/>
  </cols>
  <sheetData>
    <row r="1" spans="1:17" s="109" customFormat="1" ht="36" customHeight="1">
      <c r="A1" s="196" t="s">
        <v>111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2.75" customHeight="1">
      <c r="A2" s="197" t="s">
        <v>89</v>
      </c>
      <c r="B2" s="197" t="s">
        <v>112</v>
      </c>
      <c r="C2" s="195" t="s">
        <v>113</v>
      </c>
      <c r="D2" s="195" t="s">
        <v>114</v>
      </c>
      <c r="E2" s="195" t="s">
        <v>115</v>
      </c>
      <c r="F2" s="197" t="s">
        <v>16</v>
      </c>
      <c r="G2" s="197"/>
      <c r="H2" s="197" t="s">
        <v>93</v>
      </c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4.25" customHeight="1">
      <c r="A3" s="197"/>
      <c r="B3" s="197"/>
      <c r="C3" s="195"/>
      <c r="D3" s="195"/>
      <c r="E3" s="195"/>
      <c r="F3" s="195" t="s">
        <v>116</v>
      </c>
      <c r="G3" s="195" t="s">
        <v>117</v>
      </c>
      <c r="H3" s="197" t="s">
        <v>118</v>
      </c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4.25" customHeight="1">
      <c r="A4" s="197"/>
      <c r="B4" s="197"/>
      <c r="C4" s="195"/>
      <c r="D4" s="195"/>
      <c r="E4" s="195"/>
      <c r="F4" s="195"/>
      <c r="G4" s="195"/>
      <c r="H4" s="195" t="s">
        <v>119</v>
      </c>
      <c r="I4" s="197" t="s">
        <v>120</v>
      </c>
      <c r="J4" s="197"/>
      <c r="K4" s="197"/>
      <c r="L4" s="197"/>
      <c r="M4" s="197"/>
      <c r="N4" s="197"/>
      <c r="O4" s="197"/>
      <c r="P4" s="197"/>
      <c r="Q4" s="197"/>
    </row>
    <row r="5" spans="1:17" ht="14.25" customHeight="1">
      <c r="A5" s="197"/>
      <c r="B5" s="197"/>
      <c r="C5" s="195"/>
      <c r="D5" s="195"/>
      <c r="E5" s="195"/>
      <c r="F5" s="195"/>
      <c r="G5" s="195"/>
      <c r="H5" s="195"/>
      <c r="I5" s="197" t="s">
        <v>121</v>
      </c>
      <c r="J5" s="197"/>
      <c r="K5" s="197"/>
      <c r="L5" s="197"/>
      <c r="M5" s="197" t="s">
        <v>122</v>
      </c>
      <c r="N5" s="197"/>
      <c r="O5" s="197"/>
      <c r="P5" s="197"/>
      <c r="Q5" s="197"/>
    </row>
    <row r="6" spans="1:17" ht="12.75" customHeight="1">
      <c r="A6" s="197"/>
      <c r="B6" s="197"/>
      <c r="C6" s="195"/>
      <c r="D6" s="195"/>
      <c r="E6" s="195"/>
      <c r="F6" s="195"/>
      <c r="G6" s="195"/>
      <c r="H6" s="195"/>
      <c r="I6" s="195" t="s">
        <v>123</v>
      </c>
      <c r="J6" s="197" t="s">
        <v>124</v>
      </c>
      <c r="K6" s="197"/>
      <c r="L6" s="197"/>
      <c r="M6" s="195" t="s">
        <v>125</v>
      </c>
      <c r="N6" s="195" t="s">
        <v>124</v>
      </c>
      <c r="O6" s="195"/>
      <c r="P6" s="195"/>
      <c r="Q6" s="195"/>
    </row>
    <row r="7" spans="1:17" ht="102.75" customHeight="1">
      <c r="A7" s="197"/>
      <c r="B7" s="197"/>
      <c r="C7" s="195"/>
      <c r="D7" s="195"/>
      <c r="E7" s="195"/>
      <c r="F7" s="195"/>
      <c r="G7" s="195"/>
      <c r="H7" s="195"/>
      <c r="I7" s="195"/>
      <c r="J7" s="110" t="s">
        <v>126</v>
      </c>
      <c r="K7" s="110" t="s">
        <v>127</v>
      </c>
      <c r="L7" s="110" t="s">
        <v>128</v>
      </c>
      <c r="M7" s="195"/>
      <c r="N7" s="110" t="s">
        <v>129</v>
      </c>
      <c r="O7" s="110" t="s">
        <v>126</v>
      </c>
      <c r="P7" s="110" t="s">
        <v>127</v>
      </c>
      <c r="Q7" s="110" t="s">
        <v>130</v>
      </c>
    </row>
    <row r="8" spans="1:17" ht="11.25" customHeight="1">
      <c r="A8" s="112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112">
        <v>10</v>
      </c>
      <c r="K8" s="112">
        <v>11</v>
      </c>
      <c r="L8" s="112">
        <v>12</v>
      </c>
      <c r="M8" s="112">
        <v>13</v>
      </c>
      <c r="N8" s="112">
        <v>14</v>
      </c>
      <c r="O8" s="112">
        <v>15</v>
      </c>
      <c r="P8" s="112">
        <v>16</v>
      </c>
      <c r="Q8" s="112">
        <v>17</v>
      </c>
    </row>
    <row r="9" spans="1:17" s="117" customFormat="1" ht="28.5" customHeight="1">
      <c r="A9" s="113">
        <v>1</v>
      </c>
      <c r="B9" s="149" t="s">
        <v>145</v>
      </c>
      <c r="C9" s="205" t="s">
        <v>132</v>
      </c>
      <c r="D9" s="206"/>
      <c r="E9" s="116">
        <f t="shared" ref="E9:Q9" si="0">+E14</f>
        <v>95037.07</v>
      </c>
      <c r="F9" s="116">
        <f t="shared" si="0"/>
        <v>14255.56</v>
      </c>
      <c r="G9" s="116">
        <f t="shared" si="0"/>
        <v>80781.509999999995</v>
      </c>
      <c r="H9" s="116">
        <f t="shared" si="0"/>
        <v>95037.07</v>
      </c>
      <c r="I9" s="116">
        <f t="shared" si="0"/>
        <v>14255.56</v>
      </c>
      <c r="J9" s="116">
        <f t="shared" si="0"/>
        <v>0</v>
      </c>
      <c r="K9" s="116">
        <f t="shared" si="0"/>
        <v>0</v>
      </c>
      <c r="L9" s="116">
        <f t="shared" si="0"/>
        <v>14255.56</v>
      </c>
      <c r="M9" s="116">
        <f t="shared" si="0"/>
        <v>80781.509999999995</v>
      </c>
      <c r="N9" s="116">
        <f t="shared" si="0"/>
        <v>0</v>
      </c>
      <c r="O9" s="116">
        <f t="shared" si="0"/>
        <v>0</v>
      </c>
      <c r="P9" s="116">
        <f t="shared" si="0"/>
        <v>0</v>
      </c>
      <c r="Q9" s="116">
        <f t="shared" si="0"/>
        <v>80781.509999999995</v>
      </c>
    </row>
    <row r="10" spans="1:17" s="117" customFormat="1" ht="31.5" customHeight="1">
      <c r="A10" s="198" t="s">
        <v>134</v>
      </c>
      <c r="B10" s="118" t="s">
        <v>133</v>
      </c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9"/>
    </row>
    <row r="11" spans="1:17" s="120" customFormat="1" ht="30.75" customHeight="1">
      <c r="A11" s="199"/>
      <c r="B11" s="119" t="s">
        <v>135</v>
      </c>
      <c r="C11" s="210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2"/>
    </row>
    <row r="12" spans="1:17" s="120" customFormat="1" ht="60.75" customHeight="1">
      <c r="A12" s="199"/>
      <c r="B12" s="118" t="s">
        <v>136</v>
      </c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2"/>
    </row>
    <row r="13" spans="1:17" s="120" customFormat="1" ht="31.5" customHeight="1">
      <c r="A13" s="199"/>
      <c r="B13" s="121" t="s">
        <v>137</v>
      </c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</row>
    <row r="14" spans="1:17" s="120" customFormat="1" ht="33" customHeight="1">
      <c r="A14" s="199"/>
      <c r="B14" s="150" t="s">
        <v>138</v>
      </c>
      <c r="C14" s="151"/>
      <c r="D14" s="152" t="s">
        <v>146</v>
      </c>
      <c r="E14" s="153">
        <f>E15</f>
        <v>95037.07</v>
      </c>
      <c r="F14" s="153">
        <f t="shared" ref="F14:Q14" si="1">F15</f>
        <v>14255.56</v>
      </c>
      <c r="G14" s="153">
        <f t="shared" si="1"/>
        <v>80781.509999999995</v>
      </c>
      <c r="H14" s="153">
        <f t="shared" si="1"/>
        <v>95037.07</v>
      </c>
      <c r="I14" s="153">
        <f t="shared" si="1"/>
        <v>14255.56</v>
      </c>
      <c r="J14" s="153">
        <f t="shared" si="1"/>
        <v>0</v>
      </c>
      <c r="K14" s="153">
        <f t="shared" si="1"/>
        <v>0</v>
      </c>
      <c r="L14" s="153">
        <f t="shared" si="1"/>
        <v>14255.56</v>
      </c>
      <c r="M14" s="153">
        <f t="shared" si="1"/>
        <v>80781.509999999995</v>
      </c>
      <c r="N14" s="153">
        <f t="shared" si="1"/>
        <v>0</v>
      </c>
      <c r="O14" s="153">
        <f t="shared" si="1"/>
        <v>0</v>
      </c>
      <c r="P14" s="153">
        <f t="shared" si="1"/>
        <v>0</v>
      </c>
      <c r="Q14" s="153">
        <f t="shared" si="1"/>
        <v>80781.509999999995</v>
      </c>
    </row>
    <row r="15" spans="1:17" s="120" customFormat="1" ht="33" customHeight="1">
      <c r="A15" s="199"/>
      <c r="B15" s="126" t="s">
        <v>139</v>
      </c>
      <c r="C15" s="127"/>
      <c r="D15" s="152" t="s">
        <v>146</v>
      </c>
      <c r="E15" s="125">
        <v>95037.07</v>
      </c>
      <c r="F15" s="125">
        <v>14255.56</v>
      </c>
      <c r="G15" s="125">
        <v>80781.509999999995</v>
      </c>
      <c r="H15" s="125">
        <v>95037.07</v>
      </c>
      <c r="I15" s="125">
        <v>14255.56</v>
      </c>
      <c r="J15" s="125">
        <v>0</v>
      </c>
      <c r="K15" s="125">
        <v>0</v>
      </c>
      <c r="L15" s="125">
        <v>14255.56</v>
      </c>
      <c r="M15" s="124">
        <v>80781.509999999995</v>
      </c>
      <c r="N15" s="124">
        <v>0</v>
      </c>
      <c r="O15" s="125">
        <v>0</v>
      </c>
      <c r="P15" s="124">
        <v>0</v>
      </c>
      <c r="Q15" s="125">
        <v>80781.509999999995</v>
      </c>
    </row>
    <row r="16" spans="1:17" s="117" customFormat="1" ht="27.75" customHeight="1">
      <c r="A16" s="157">
        <v>2</v>
      </c>
      <c r="B16" s="114" t="s">
        <v>131</v>
      </c>
      <c r="C16" s="201" t="s">
        <v>132</v>
      </c>
      <c r="D16" s="202"/>
      <c r="E16" s="115">
        <f>+E21</f>
        <v>166395.6</v>
      </c>
      <c r="F16" s="115">
        <f t="shared" ref="F16:Q16" si="2">+F21</f>
        <v>24959.34</v>
      </c>
      <c r="G16" s="115">
        <f t="shared" si="2"/>
        <v>141436.26</v>
      </c>
      <c r="H16" s="115">
        <f t="shared" si="2"/>
        <v>166395.6</v>
      </c>
      <c r="I16" s="115">
        <f t="shared" si="2"/>
        <v>24959.34</v>
      </c>
      <c r="J16" s="115">
        <f t="shared" si="2"/>
        <v>0</v>
      </c>
      <c r="K16" s="115">
        <f t="shared" si="2"/>
        <v>0</v>
      </c>
      <c r="L16" s="115">
        <f t="shared" si="2"/>
        <v>24959.34</v>
      </c>
      <c r="M16" s="115">
        <f t="shared" si="2"/>
        <v>141436.26</v>
      </c>
      <c r="N16" s="115">
        <f t="shared" si="2"/>
        <v>0</v>
      </c>
      <c r="O16" s="115">
        <f t="shared" si="2"/>
        <v>0</v>
      </c>
      <c r="P16" s="115">
        <f t="shared" si="2"/>
        <v>0</v>
      </c>
      <c r="Q16" s="115">
        <f t="shared" si="2"/>
        <v>141436.26</v>
      </c>
    </row>
    <row r="17" spans="1:17" s="117" customFormat="1" ht="32.25" customHeight="1">
      <c r="A17" s="198" t="s">
        <v>147</v>
      </c>
      <c r="B17" s="118" t="s">
        <v>133</v>
      </c>
      <c r="C17" s="201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02"/>
    </row>
    <row r="18" spans="1:17" s="120" customFormat="1" ht="30" customHeight="1">
      <c r="A18" s="199"/>
      <c r="B18" s="119" t="s">
        <v>135</v>
      </c>
      <c r="C18" s="217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9"/>
    </row>
    <row r="19" spans="1:17" s="120" customFormat="1" ht="64.5" customHeight="1">
      <c r="A19" s="199"/>
      <c r="B19" s="118" t="s">
        <v>136</v>
      </c>
      <c r="C19" s="217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9"/>
    </row>
    <row r="20" spans="1:17" s="120" customFormat="1" ht="32.25" customHeight="1">
      <c r="A20" s="199"/>
      <c r="B20" s="121" t="s">
        <v>137</v>
      </c>
      <c r="C20" s="220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2"/>
    </row>
    <row r="21" spans="1:17" s="120" customFormat="1" ht="33" customHeight="1">
      <c r="A21" s="199"/>
      <c r="B21" s="122" t="s">
        <v>138</v>
      </c>
      <c r="C21" s="123"/>
      <c r="D21" s="156" t="s">
        <v>146</v>
      </c>
      <c r="E21" s="124">
        <f>E22</f>
        <v>166395.6</v>
      </c>
      <c r="F21" s="124">
        <f t="shared" ref="F21:Q21" si="3">F22</f>
        <v>24959.34</v>
      </c>
      <c r="G21" s="124">
        <f t="shared" si="3"/>
        <v>141436.26</v>
      </c>
      <c r="H21" s="125">
        <f t="shared" si="3"/>
        <v>166395.6</v>
      </c>
      <c r="I21" s="124">
        <f t="shared" si="3"/>
        <v>24959.34</v>
      </c>
      <c r="J21" s="125">
        <f t="shared" si="3"/>
        <v>0</v>
      </c>
      <c r="K21" s="124">
        <f t="shared" si="3"/>
        <v>0</v>
      </c>
      <c r="L21" s="124">
        <f t="shared" si="3"/>
        <v>24959.34</v>
      </c>
      <c r="M21" s="124">
        <f t="shared" si="3"/>
        <v>141436.26</v>
      </c>
      <c r="N21" s="125">
        <f t="shared" si="3"/>
        <v>0</v>
      </c>
      <c r="O21" s="124">
        <f t="shared" si="3"/>
        <v>0</v>
      </c>
      <c r="P21" s="124">
        <f t="shared" si="3"/>
        <v>0</v>
      </c>
      <c r="Q21" s="124">
        <f t="shared" si="3"/>
        <v>141436.26</v>
      </c>
    </row>
    <row r="22" spans="1:17" s="120" customFormat="1" ht="31.5" customHeight="1">
      <c r="A22" s="199"/>
      <c r="B22" s="126" t="s">
        <v>139</v>
      </c>
      <c r="C22" s="127"/>
      <c r="D22" s="152" t="s">
        <v>146</v>
      </c>
      <c r="E22" s="125">
        <v>166395.6</v>
      </c>
      <c r="F22" s="128">
        <v>24959.34</v>
      </c>
      <c r="G22" s="124">
        <v>141436.26</v>
      </c>
      <c r="H22" s="129">
        <v>166395.6</v>
      </c>
      <c r="I22" s="154">
        <v>24959.34</v>
      </c>
      <c r="J22" s="131">
        <v>0</v>
      </c>
      <c r="K22" s="128">
        <v>0</v>
      </c>
      <c r="L22" s="124">
        <v>24959.34</v>
      </c>
      <c r="M22" s="124">
        <v>141436.26</v>
      </c>
      <c r="N22" s="155">
        <v>0</v>
      </c>
      <c r="O22" s="154">
        <v>0</v>
      </c>
      <c r="P22" s="154">
        <v>0</v>
      </c>
      <c r="Q22" s="154">
        <v>141436.26</v>
      </c>
    </row>
    <row r="23" spans="1:17" s="120" customFormat="1" ht="27" customHeight="1">
      <c r="A23" s="200"/>
      <c r="B23" s="132" t="s">
        <v>140</v>
      </c>
      <c r="C23" s="203" t="s">
        <v>132</v>
      </c>
      <c r="D23" s="204"/>
      <c r="E23" s="130">
        <f>E9+E16</f>
        <v>261432.67</v>
      </c>
      <c r="F23" s="130">
        <f t="shared" ref="F23:Q23" si="4">F9+F16</f>
        <v>39214.9</v>
      </c>
      <c r="G23" s="130">
        <f t="shared" si="4"/>
        <v>222217.77000000002</v>
      </c>
      <c r="H23" s="130">
        <f t="shared" si="4"/>
        <v>261432.67</v>
      </c>
      <c r="I23" s="130">
        <f t="shared" si="4"/>
        <v>39214.9</v>
      </c>
      <c r="J23" s="130">
        <f t="shared" si="4"/>
        <v>0</v>
      </c>
      <c r="K23" s="130">
        <f t="shared" si="4"/>
        <v>0</v>
      </c>
      <c r="L23" s="130">
        <f t="shared" si="4"/>
        <v>39214.9</v>
      </c>
      <c r="M23" s="130">
        <f t="shared" si="4"/>
        <v>222217.77000000002</v>
      </c>
      <c r="N23" s="130">
        <f t="shared" si="4"/>
        <v>0</v>
      </c>
      <c r="O23" s="130">
        <f t="shared" si="4"/>
        <v>0</v>
      </c>
      <c r="P23" s="130">
        <f t="shared" si="4"/>
        <v>0</v>
      </c>
      <c r="Q23" s="130">
        <f t="shared" si="4"/>
        <v>222217.77000000002</v>
      </c>
    </row>
    <row r="24" spans="1:17" s="120" customFormat="1" ht="6.75" customHeight="1">
      <c r="A24" s="111"/>
      <c r="B24" s="135"/>
      <c r="C24" s="135"/>
      <c r="D24" s="135"/>
      <c r="E24" s="135"/>
      <c r="F24" s="135"/>
      <c r="G24" s="135"/>
      <c r="H24" s="135"/>
      <c r="I24" s="133"/>
      <c r="J24" s="135"/>
      <c r="K24" s="111"/>
      <c r="L24" s="134"/>
      <c r="M24" s="134"/>
      <c r="N24" s="134"/>
      <c r="O24" s="134"/>
      <c r="P24" s="134"/>
      <c r="Q24" s="134"/>
    </row>
    <row r="25" spans="1:17" s="120" customFormat="1" ht="11.25" customHeight="1">
      <c r="A25" s="135" t="s">
        <v>141</v>
      </c>
      <c r="B25" s="133"/>
      <c r="C25" s="133"/>
      <c r="D25" s="133"/>
      <c r="E25" s="133"/>
      <c r="F25" s="133"/>
      <c r="G25" s="133"/>
      <c r="H25" s="133"/>
      <c r="I25" s="111"/>
      <c r="J25" s="133"/>
      <c r="K25" s="111"/>
      <c r="L25" s="111"/>
      <c r="M25" s="111"/>
      <c r="N25" s="111"/>
      <c r="O25" s="111"/>
      <c r="P25" s="111"/>
      <c r="Q25" s="111"/>
    </row>
    <row r="26" spans="1:17" s="120" customFormat="1" ht="15" customHeight="1">
      <c r="A26" s="133" t="s">
        <v>142</v>
      </c>
      <c r="B26" s="133"/>
      <c r="C26" s="133"/>
      <c r="D26" s="133"/>
      <c r="E26" s="133"/>
      <c r="F26" s="133"/>
      <c r="G26" s="133"/>
      <c r="H26" s="133"/>
      <c r="I26" s="111"/>
      <c r="J26" s="133"/>
      <c r="K26" s="111"/>
      <c r="L26" s="111"/>
      <c r="M26" s="111"/>
      <c r="N26" s="111"/>
      <c r="O26" s="111"/>
      <c r="P26" s="111"/>
      <c r="Q26" s="111"/>
    </row>
    <row r="27" spans="1:17" s="120" customFormat="1" ht="65.25" customHeight="1">
      <c r="A27" s="133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7" s="120" customFormat="1" ht="38.1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s="120" customFormat="1" ht="38.1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7" s="120" customFormat="1" ht="38.1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7" s="117" customFormat="1" ht="37.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7" ht="6.75" customHeight="1"/>
    <row r="33" ht="12.75" customHeight="1"/>
    <row r="34" ht="13.5" customHeight="1"/>
  </sheetData>
  <mergeCells count="26">
    <mergeCell ref="A10:A15"/>
    <mergeCell ref="A17:A23"/>
    <mergeCell ref="C16:D16"/>
    <mergeCell ref="C23:D23"/>
    <mergeCell ref="C2:C7"/>
    <mergeCell ref="C9:D9"/>
    <mergeCell ref="C10:Q13"/>
    <mergeCell ref="C17:Q20"/>
    <mergeCell ref="M6:M7"/>
    <mergeCell ref="D2:D7"/>
    <mergeCell ref="N6:Q6"/>
    <mergeCell ref="A1:Q1"/>
    <mergeCell ref="H2:Q2"/>
    <mergeCell ref="H3:Q3"/>
    <mergeCell ref="I4:Q4"/>
    <mergeCell ref="B2:B7"/>
    <mergeCell ref="M5:Q5"/>
    <mergeCell ref="A2:A7"/>
    <mergeCell ref="F3:F7"/>
    <mergeCell ref="I5:L5"/>
    <mergeCell ref="F2:G2"/>
    <mergeCell ref="G3:G7"/>
    <mergeCell ref="E2:E7"/>
    <mergeCell ref="J6:L6"/>
    <mergeCell ref="I6:I7"/>
    <mergeCell ref="H4:H7"/>
  </mergeCells>
  <phoneticPr fontId="19" type="noConversion"/>
  <pageMargins left="0.39370078740157483" right="0.19685039370078741" top="0.38" bottom="0.19685039370078741" header="0.2" footer="0.51181102362204722"/>
  <pageSetup paperSize="9" scale="70" orientation="landscape" horizontalDpi="300" r:id="rId1"/>
  <headerFooter alignWithMargins="0">
    <oddHeader xml:space="preserve">&amp;R&amp;"Times New Roman,Normalny"&amp;14Tabela nr 4
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2"/>
  <sheetViews>
    <sheetView tabSelected="1" view="pageLayout" topLeftCell="F1" workbookViewId="0">
      <selection activeCell="O29" sqref="O29"/>
    </sheetView>
  </sheetViews>
  <sheetFormatPr defaultRowHeight="12.75"/>
  <cols>
    <col min="1" max="5" width="0" hidden="1" customWidth="1"/>
    <col min="6" max="6" width="1.42578125" customWidth="1"/>
    <col min="7" max="8" width="5.28515625" hidden="1" customWidth="1"/>
    <col min="10" max="10" width="9.5703125" customWidth="1"/>
    <col min="11" max="11" width="7" hidden="1" customWidth="1"/>
    <col min="12" max="12" width="46.42578125" customWidth="1"/>
    <col min="13" max="13" width="13.7109375" customWidth="1"/>
    <col min="14" max="14" width="14.5703125" customWidth="1"/>
    <col min="15" max="15" width="13.28515625" customWidth="1"/>
  </cols>
  <sheetData>
    <row r="1" spans="7:15" ht="26.25" customHeight="1">
      <c r="G1" s="165" t="s">
        <v>49</v>
      </c>
      <c r="H1" s="165"/>
      <c r="I1" s="165"/>
      <c r="J1" s="165"/>
      <c r="K1" s="165"/>
      <c r="L1" s="165"/>
      <c r="M1" s="165"/>
      <c r="N1" s="165"/>
      <c r="O1" s="165"/>
    </row>
    <row r="2" spans="7:15" ht="25.5" customHeight="1">
      <c r="G2" s="1"/>
      <c r="H2" s="1"/>
      <c r="I2" s="165" t="s">
        <v>50</v>
      </c>
      <c r="J2" s="165"/>
      <c r="K2" s="165"/>
      <c r="L2" s="165"/>
      <c r="M2" s="165"/>
      <c r="N2" s="165"/>
      <c r="O2" s="165"/>
    </row>
    <row r="3" spans="7:15" ht="6" customHeight="1">
      <c r="G3" s="45"/>
      <c r="H3" s="45"/>
      <c r="I3" s="45"/>
      <c r="J3" s="45"/>
      <c r="K3" s="45"/>
      <c r="L3" s="45"/>
      <c r="M3" s="45"/>
      <c r="N3" s="45"/>
      <c r="O3" s="45"/>
    </row>
    <row r="4" spans="7:15" ht="9.75" customHeight="1">
      <c r="L4" s="46"/>
      <c r="M4" s="46"/>
      <c r="N4" s="46"/>
      <c r="O4" s="46"/>
    </row>
    <row r="5" spans="7:15" ht="20.100000000000001" customHeight="1">
      <c r="G5" s="47"/>
      <c r="H5" s="47"/>
      <c r="I5" s="234" t="s">
        <v>0</v>
      </c>
      <c r="J5" s="234" t="s">
        <v>1</v>
      </c>
      <c r="K5" s="49"/>
      <c r="L5" s="234" t="s">
        <v>51</v>
      </c>
      <c r="M5" s="234" t="s">
        <v>52</v>
      </c>
      <c r="N5" s="234"/>
      <c r="O5" s="234"/>
    </row>
    <row r="6" spans="7:15" ht="42.75" customHeight="1">
      <c r="G6" s="5"/>
      <c r="H6" s="5"/>
      <c r="I6" s="234"/>
      <c r="J6" s="234"/>
      <c r="K6" s="48"/>
      <c r="L6" s="234"/>
      <c r="M6" s="48" t="s">
        <v>53</v>
      </c>
      <c r="N6" s="48" t="s">
        <v>54</v>
      </c>
      <c r="O6" s="48" t="s">
        <v>55</v>
      </c>
    </row>
    <row r="7" spans="7:15" s="9" customFormat="1" ht="15" customHeight="1">
      <c r="G7" s="7"/>
      <c r="H7" s="7"/>
      <c r="I7" s="7">
        <v>1</v>
      </c>
      <c r="J7" s="7">
        <v>2</v>
      </c>
      <c r="K7" s="7"/>
      <c r="L7" s="7">
        <v>3</v>
      </c>
      <c r="M7" s="7">
        <v>4</v>
      </c>
      <c r="N7" s="7">
        <v>5</v>
      </c>
      <c r="O7" s="7">
        <v>6</v>
      </c>
    </row>
    <row r="8" spans="7:15" s="9" customFormat="1" ht="50.25" customHeight="1">
      <c r="G8" s="50"/>
      <c r="H8" s="51"/>
      <c r="I8" s="223" t="s">
        <v>56</v>
      </c>
      <c r="J8" s="224"/>
      <c r="K8" s="52"/>
      <c r="L8" s="52" t="s">
        <v>57</v>
      </c>
      <c r="M8" s="52"/>
      <c r="N8" s="53"/>
      <c r="O8" s="53"/>
    </row>
    <row r="9" spans="7:15" s="9" customFormat="1" ht="40.5" customHeight="1">
      <c r="G9" s="54"/>
      <c r="H9" s="54"/>
      <c r="I9" s="55" t="s">
        <v>58</v>
      </c>
      <c r="J9" s="55" t="s">
        <v>59</v>
      </c>
      <c r="K9" s="54"/>
      <c r="L9" s="56" t="s">
        <v>60</v>
      </c>
      <c r="M9" s="57">
        <v>340000</v>
      </c>
      <c r="N9" s="58">
        <v>0</v>
      </c>
      <c r="O9" s="58">
        <v>0</v>
      </c>
    </row>
    <row r="10" spans="7:15" s="9" customFormat="1" ht="39.75" customHeight="1">
      <c r="G10" s="54"/>
      <c r="H10" s="54"/>
      <c r="I10" s="55" t="s">
        <v>28</v>
      </c>
      <c r="J10" s="55" t="s">
        <v>61</v>
      </c>
      <c r="K10" s="54"/>
      <c r="L10" s="59" t="s">
        <v>62</v>
      </c>
      <c r="M10" s="57">
        <v>0</v>
      </c>
      <c r="N10" s="58">
        <v>0</v>
      </c>
      <c r="O10" s="58">
        <v>199182</v>
      </c>
    </row>
    <row r="11" spans="7:15" s="9" customFormat="1" ht="39.75" customHeight="1">
      <c r="G11" s="54"/>
      <c r="H11" s="54"/>
      <c r="I11" s="55" t="s">
        <v>28</v>
      </c>
      <c r="J11" s="55" t="s">
        <v>43</v>
      </c>
      <c r="K11" s="54"/>
      <c r="L11" s="59" t="s">
        <v>72</v>
      </c>
      <c r="M11" s="57">
        <v>0</v>
      </c>
      <c r="N11" s="58">
        <v>0</v>
      </c>
      <c r="O11" s="58">
        <v>200000</v>
      </c>
    </row>
    <row r="12" spans="7:15" s="9" customFormat="1" ht="39.75" customHeight="1">
      <c r="G12" s="54"/>
      <c r="H12" s="54"/>
      <c r="I12" s="55" t="s">
        <v>32</v>
      </c>
      <c r="J12" s="55" t="s">
        <v>73</v>
      </c>
      <c r="K12" s="54"/>
      <c r="L12" s="59" t="s">
        <v>74</v>
      </c>
      <c r="M12" s="57">
        <v>0</v>
      </c>
      <c r="N12" s="58">
        <v>0</v>
      </c>
      <c r="O12" s="58">
        <v>5000</v>
      </c>
    </row>
    <row r="13" spans="7:15" s="9" customFormat="1" ht="33.75" customHeight="1">
      <c r="G13" s="54"/>
      <c r="H13" s="54"/>
      <c r="I13" s="55" t="s">
        <v>33</v>
      </c>
      <c r="J13" s="55" t="s">
        <v>34</v>
      </c>
      <c r="K13" s="54"/>
      <c r="L13" s="59" t="s">
        <v>63</v>
      </c>
      <c r="M13" s="57">
        <v>0</v>
      </c>
      <c r="N13" s="58">
        <v>0</v>
      </c>
      <c r="O13" s="58">
        <v>10000</v>
      </c>
    </row>
    <row r="14" spans="7:15" s="9" customFormat="1" ht="40.5" customHeight="1">
      <c r="G14" s="54"/>
      <c r="H14" s="54"/>
      <c r="I14" s="55" t="s">
        <v>33</v>
      </c>
      <c r="J14" s="55" t="s">
        <v>64</v>
      </c>
      <c r="K14" s="54"/>
      <c r="L14" s="59" t="s">
        <v>65</v>
      </c>
      <c r="M14" s="57">
        <v>0</v>
      </c>
      <c r="N14" s="58">
        <v>0</v>
      </c>
      <c r="O14" s="58">
        <v>185129</v>
      </c>
    </row>
    <row r="15" spans="7:15" s="9" customFormat="1" ht="97.5" customHeight="1">
      <c r="G15" s="54"/>
      <c r="H15" s="54"/>
      <c r="I15" s="55" t="s">
        <v>33</v>
      </c>
      <c r="J15" s="55" t="s">
        <v>66</v>
      </c>
      <c r="K15" s="54"/>
      <c r="L15" s="59" t="s">
        <v>67</v>
      </c>
      <c r="M15" s="57">
        <v>0</v>
      </c>
      <c r="N15" s="58">
        <v>0</v>
      </c>
      <c r="O15" s="58">
        <v>5276</v>
      </c>
    </row>
    <row r="16" spans="7:15" s="9" customFormat="1" ht="43.5" hidden="1" customHeight="1">
      <c r="G16" s="54"/>
      <c r="H16" s="60"/>
      <c r="I16" s="225"/>
      <c r="J16" s="226"/>
      <c r="K16" s="226"/>
      <c r="L16" s="227"/>
      <c r="M16" s="61"/>
      <c r="N16" s="61"/>
      <c r="O16" s="62"/>
    </row>
    <row r="17" spans="6:15" s="9" customFormat="1" ht="33.75" customHeight="1">
      <c r="G17" s="54"/>
      <c r="H17" s="60"/>
      <c r="I17" s="225" t="s">
        <v>68</v>
      </c>
      <c r="J17" s="228"/>
      <c r="K17" s="228"/>
      <c r="L17" s="229"/>
      <c r="M17" s="62">
        <f>SUM(M9:M16)</f>
        <v>340000</v>
      </c>
      <c r="N17" s="62">
        <f>SUM(N9:N16)</f>
        <v>0</v>
      </c>
      <c r="O17" s="62">
        <f>SUM(O9:O15)</f>
        <v>604587</v>
      </c>
    </row>
    <row r="18" spans="6:15" s="9" customFormat="1" ht="62.25" customHeight="1">
      <c r="G18" s="54"/>
      <c r="H18" s="60"/>
      <c r="I18" s="223" t="s">
        <v>69</v>
      </c>
      <c r="J18" s="224"/>
      <c r="K18" s="54"/>
      <c r="L18" s="52" t="s">
        <v>51</v>
      </c>
      <c r="M18" s="57"/>
      <c r="N18" s="58"/>
      <c r="O18" s="58"/>
    </row>
    <row r="19" spans="6:15" s="9" customFormat="1" ht="48" hidden="1" customHeight="1">
      <c r="G19" s="54"/>
      <c r="H19" s="54"/>
      <c r="I19" s="55"/>
      <c r="J19" s="55"/>
      <c r="K19" s="54"/>
      <c r="L19" s="59"/>
      <c r="M19" s="57"/>
      <c r="N19" s="58"/>
      <c r="O19" s="58"/>
    </row>
    <row r="20" spans="6:15" s="9" customFormat="1" ht="48" hidden="1" customHeight="1">
      <c r="G20" s="54"/>
      <c r="H20" s="54"/>
      <c r="I20" s="55"/>
      <c r="J20" s="55"/>
      <c r="K20" s="54"/>
      <c r="L20" s="59"/>
      <c r="M20" s="57"/>
      <c r="N20" s="58"/>
      <c r="O20" s="58"/>
    </row>
    <row r="21" spans="6:15" s="9" customFormat="1" ht="48" hidden="1" customHeight="1">
      <c r="G21" s="54"/>
      <c r="H21" s="54"/>
      <c r="I21" s="55"/>
      <c r="J21" s="55"/>
      <c r="K21" s="54"/>
      <c r="L21" s="59"/>
      <c r="M21" s="57"/>
      <c r="N21" s="58"/>
      <c r="O21" s="58"/>
    </row>
    <row r="22" spans="6:15" s="9" customFormat="1" ht="48" hidden="1" customHeight="1">
      <c r="G22" s="54"/>
      <c r="H22" s="54"/>
      <c r="I22" s="55"/>
      <c r="J22" s="55"/>
      <c r="K22" s="54"/>
      <c r="L22" s="59"/>
      <c r="M22" s="57"/>
      <c r="N22" s="58"/>
      <c r="O22" s="58"/>
    </row>
    <row r="23" spans="6:15" s="9" customFormat="1" ht="37.5" customHeight="1">
      <c r="G23" s="54"/>
      <c r="H23" s="54"/>
      <c r="I23" s="55" t="s">
        <v>25</v>
      </c>
      <c r="J23" s="55" t="s">
        <v>26</v>
      </c>
      <c r="K23" s="54"/>
      <c r="L23" s="59" t="s">
        <v>70</v>
      </c>
      <c r="M23" s="57">
        <v>0</v>
      </c>
      <c r="N23" s="58">
        <v>0</v>
      </c>
      <c r="O23" s="58">
        <v>50000</v>
      </c>
    </row>
    <row r="24" spans="6:15" s="63" customFormat="1" ht="37.5" customHeight="1">
      <c r="G24" s="64"/>
      <c r="H24" s="64"/>
      <c r="I24" s="64">
        <v>926</v>
      </c>
      <c r="J24" s="64">
        <v>92605</v>
      </c>
      <c r="K24" s="64"/>
      <c r="L24" s="65" t="s">
        <v>48</v>
      </c>
      <c r="M24" s="66">
        <v>0</v>
      </c>
      <c r="N24" s="67">
        <v>0</v>
      </c>
      <c r="O24" s="67">
        <v>41000</v>
      </c>
    </row>
    <row r="25" spans="6:15" s="63" customFormat="1" ht="30" hidden="1" customHeight="1">
      <c r="G25" s="68"/>
      <c r="H25" s="68"/>
      <c r="I25" s="68"/>
      <c r="J25" s="68"/>
      <c r="K25" s="68"/>
      <c r="L25" s="68"/>
      <c r="M25" s="69"/>
      <c r="N25" s="70"/>
      <c r="O25" s="70"/>
    </row>
    <row r="26" spans="6:15" s="63" customFormat="1" ht="30" hidden="1" customHeight="1">
      <c r="G26" s="68"/>
      <c r="H26" s="68"/>
      <c r="I26" s="68"/>
      <c r="J26" s="68"/>
      <c r="K26" s="68"/>
      <c r="L26" s="68"/>
      <c r="M26" s="69"/>
      <c r="N26" s="70"/>
      <c r="O26" s="70"/>
    </row>
    <row r="27" spans="6:15" s="63" customFormat="1" ht="30" hidden="1" customHeight="1">
      <c r="G27" s="71"/>
      <c r="H27" s="71"/>
      <c r="I27" s="71"/>
      <c r="J27" s="71"/>
      <c r="K27" s="71"/>
      <c r="L27" s="71"/>
      <c r="M27" s="72"/>
      <c r="N27" s="70"/>
      <c r="O27" s="70"/>
    </row>
    <row r="28" spans="6:15" s="63" customFormat="1" ht="30" hidden="1" customHeight="1">
      <c r="G28" s="73"/>
      <c r="H28" s="74"/>
      <c r="I28" s="74"/>
      <c r="J28" s="74"/>
      <c r="K28" s="74"/>
      <c r="L28" s="75"/>
      <c r="M28" s="76"/>
      <c r="N28" s="70"/>
      <c r="O28" s="70"/>
    </row>
    <row r="29" spans="6:15" s="63" customFormat="1" ht="28.5" customHeight="1">
      <c r="G29" s="73"/>
      <c r="H29" s="74"/>
      <c r="I29" s="230" t="s">
        <v>8</v>
      </c>
      <c r="J29" s="231"/>
      <c r="K29" s="231"/>
      <c r="L29" s="232"/>
      <c r="M29" s="77">
        <f>SUM(M23:M28)</f>
        <v>0</v>
      </c>
      <c r="N29" s="77">
        <f>SUM(N23:N28)</f>
        <v>0</v>
      </c>
      <c r="O29" s="77">
        <f>SUM(O23:O28)</f>
        <v>91000</v>
      </c>
    </row>
    <row r="30" spans="6:15" s="63" customFormat="1" ht="33" customHeight="1">
      <c r="F30" s="78"/>
      <c r="G30" s="230" t="s">
        <v>71</v>
      </c>
      <c r="H30" s="231"/>
      <c r="I30" s="231"/>
      <c r="J30" s="231"/>
      <c r="K30" s="231"/>
      <c r="L30" s="232"/>
      <c r="M30" s="77">
        <f>M17+M29</f>
        <v>340000</v>
      </c>
      <c r="N30" s="77">
        <f>N17+N29</f>
        <v>0</v>
      </c>
      <c r="O30" s="77">
        <f>O17+O29</f>
        <v>695587</v>
      </c>
    </row>
    <row r="32" spans="6:15" ht="42.75" customHeight="1">
      <c r="G32" s="79"/>
      <c r="H32" s="79"/>
      <c r="I32" s="233"/>
      <c r="J32" s="233"/>
      <c r="K32" s="233"/>
      <c r="L32" s="233"/>
      <c r="M32" s="233"/>
      <c r="N32" s="233"/>
      <c r="O32" s="233"/>
    </row>
  </sheetData>
  <mergeCells count="13">
    <mergeCell ref="G1:O1"/>
    <mergeCell ref="I2:O2"/>
    <mergeCell ref="G30:L30"/>
    <mergeCell ref="M5:O5"/>
    <mergeCell ref="I5:I6"/>
    <mergeCell ref="J5:J6"/>
    <mergeCell ref="L5:L6"/>
    <mergeCell ref="I8:J8"/>
    <mergeCell ref="I18:J18"/>
    <mergeCell ref="I16:L16"/>
    <mergeCell ref="I17:L17"/>
    <mergeCell ref="I29:L29"/>
    <mergeCell ref="I32:O32"/>
  </mergeCells>
  <phoneticPr fontId="19" type="noConversion"/>
  <printOptions horizontalCentered="1"/>
  <pageMargins left="0.39370078740157483" right="0.39370078740157483" top="1.299212598425197" bottom="0.98425196850393704" header="0.51181102362204722" footer="0.51181102362204722"/>
  <pageSetup paperSize="9" scale="85" firstPageNumber="2" orientation="portrait" r:id="rId1"/>
  <headerFooter differentOddEven="1" alignWithMargins="0">
    <oddHeader xml:space="preserve">&amp;RZałącznik nr 1 
do Uchwały Nr XXV/204/2014 Rady Gminy Krzyżanów       
z dnia14.05.2014 r.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Tabela 1 </vt:lpstr>
      <vt:lpstr>Tabela 2 </vt:lpstr>
      <vt:lpstr>Tabela 3</vt:lpstr>
      <vt:lpstr>Tabela 4 </vt:lpstr>
      <vt:lpstr>Załącznik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cp:lastPrinted>2014-05-06T08:05:33Z</cp:lastPrinted>
  <dcterms:created xsi:type="dcterms:W3CDTF">2014-04-29T09:29:59Z</dcterms:created>
  <dcterms:modified xsi:type="dcterms:W3CDTF">2014-05-12T09:45:51Z</dcterms:modified>
</cp:coreProperties>
</file>