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3"/>
  </bookViews>
  <sheets>
    <sheet name="Tabela 1" sheetId="1" r:id="rId1"/>
    <sheet name="Tabela 2" sheetId="2" r:id="rId2"/>
    <sheet name="Tabela 3" sheetId="3" r:id="rId3"/>
    <sheet name="Tabela 5" sheetId="4" r:id="rId4"/>
    <sheet name="Tabela 6" sheetId="5" r:id="rId5"/>
    <sheet name="Tabela 7" sheetId="6" r:id="rId6"/>
    <sheet name="Załacznik 1" sheetId="7" r:id="rId7"/>
  </sheets>
  <definedNames/>
  <calcPr fullCalcOnLoad="1"/>
</workbook>
</file>

<file path=xl/sharedStrings.xml><?xml version="1.0" encoding="utf-8"?>
<sst xmlns="http://schemas.openxmlformats.org/spreadsheetml/2006/main" count="270" uniqueCount="189">
  <si>
    <t>Dział</t>
  </si>
  <si>
    <t>§</t>
  </si>
  <si>
    <t>Źródło dochodów</t>
  </si>
  <si>
    <t>Zmniejszenie</t>
  </si>
  <si>
    <t>Zwiększenie</t>
  </si>
  <si>
    <t>Gospodarka mieszkaniowa</t>
  </si>
  <si>
    <t>0690</t>
  </si>
  <si>
    <t>Wpływy z różnych opłat</t>
  </si>
  <si>
    <t>Różne rozliczenia</t>
  </si>
  <si>
    <t>Oświata i wychowanie</t>
  </si>
  <si>
    <t>Gospodarka komunalna i ochrona środowiska</t>
  </si>
  <si>
    <t>Razem</t>
  </si>
  <si>
    <t>Ogółem zwiększenie dochodów</t>
  </si>
  <si>
    <t>Dochody bieżące</t>
  </si>
  <si>
    <t>Dochody majątkowe</t>
  </si>
  <si>
    <t>Plan dochodów po zmianach:</t>
  </si>
  <si>
    <t>ogółem:</t>
  </si>
  <si>
    <t>w tym:</t>
  </si>
  <si>
    <t>bieżące</t>
  </si>
  <si>
    <t>majątkowe</t>
  </si>
  <si>
    <t>Zmiany w budżecie gminy na 2011 r.</t>
  </si>
  <si>
    <t>Rozdział</t>
  </si>
  <si>
    <t>Dostarczanie wody</t>
  </si>
  <si>
    <t>0970</t>
  </si>
  <si>
    <t>Pozostała działalność</t>
  </si>
  <si>
    <t>Wpływy z różnych dochodów</t>
  </si>
  <si>
    <t>Dotacje celowe otrzymane z budżetu państwa na realizację zadań bieżących z zakresu administracji rządowej oraz innych zadań zleconych gminie (związkom gmin) ustawami</t>
  </si>
  <si>
    <t>Część oświatowa subwencji ogólnej dla jednostek samorządu terytorialnego</t>
  </si>
  <si>
    <t>2920</t>
  </si>
  <si>
    <t>Subwencje ogólne z budżetu państwa</t>
  </si>
  <si>
    <t>2010</t>
  </si>
  <si>
    <t>Dotacje celowe otrzymane z budżetu państwa na realizację własnych zadań bieżących gmin (związków gmin)</t>
  </si>
  <si>
    <t>2030</t>
  </si>
  <si>
    <t>90001</t>
  </si>
  <si>
    <t>Gospodarka ściekowa i ochrona wód</t>
  </si>
  <si>
    <t>90019</t>
  </si>
  <si>
    <t>Wpływy i wydatki związane z gromadzeniem środków z opłat i kar za korzystanie ze środowiska</t>
  </si>
  <si>
    <t>Nazwa</t>
  </si>
  <si>
    <t>Dotacje na zadania bieżące</t>
  </si>
  <si>
    <t>Świadczenia na rzecz osób fizycznych</t>
  </si>
  <si>
    <t>Zadania statutowe</t>
  </si>
  <si>
    <t>Lokalny transport zbiorowy</t>
  </si>
  <si>
    <t>Drogi publiczne gminne</t>
  </si>
  <si>
    <t>Gospodarka gruntami i nieruchomościami</t>
  </si>
  <si>
    <t>Ochotnicze straże pożarne</t>
  </si>
  <si>
    <t>Domy i ośrodki kultury, świetlice i kluby</t>
  </si>
  <si>
    <t>Dotacje celowe w ramach programów finansowanych z udziałem środków europejskich oraz środków, o których mowa w art. 5 ust. 1 pkt 3 oraz ust. 3 pkt 5 i 6 ustawy, lub płatności w ramach budżetu środków europejskich</t>
  </si>
  <si>
    <t>6207</t>
  </si>
  <si>
    <t>0780</t>
  </si>
  <si>
    <t>Dochody ze zbycia praw majątkowych</t>
  </si>
  <si>
    <t>Pomoc społeczna</t>
  </si>
  <si>
    <t>2007</t>
  </si>
  <si>
    <t>2009</t>
  </si>
  <si>
    <t>Dotacje celowe  w ramach programów finansowanych z udziałem środków europejskich oraz środków, o których mowa w art. 5 ust. 1 pkt 3 oraz ust. 3 pkt 5 i 6 ustawy, lub płatności w ramach budżetu środków europejskich</t>
  </si>
  <si>
    <t>900</t>
  </si>
  <si>
    <t>Kultura i ochrona dziedzictwa narodowego</t>
  </si>
  <si>
    <t>w tym: środki na inwestycje z udziałem środków unijnych</t>
  </si>
  <si>
    <t>Rodzaj wydatku</t>
  </si>
  <si>
    <t>Wytwarzanie i zaopatrywanie w energię elektryczną gaz i wodę</t>
  </si>
  <si>
    <t>Bezpieczeństwo publiczne i ochrona przeciwpożarowa</t>
  </si>
  <si>
    <t>Inwestycje i zadania inwestycyjne</t>
  </si>
  <si>
    <t>w tym: z udziałem środków unijnych</t>
  </si>
  <si>
    <t>Wydatki bieżące                                                                                                                                                                                          w tym:</t>
  </si>
  <si>
    <t xml:space="preserve">Zadania statutowe                                                                                     </t>
  </si>
  <si>
    <t>Wydatki majątkowe</t>
  </si>
  <si>
    <t>w tym:                                                                                                                                                                  inwestycje i zadania inwestycyjne</t>
  </si>
  <si>
    <t>Plan wydatków po zmianach:</t>
  </si>
  <si>
    <t>w tym: bieżące</t>
  </si>
  <si>
    <t>Wynagrodzenia i składki od nich naliczane</t>
  </si>
  <si>
    <t>Wynagrodzenia i składki od nich naliczane - zlecone</t>
  </si>
  <si>
    <t>Wynagrodzenia i składki od nich naliczane - własne</t>
  </si>
  <si>
    <t>w tym:  środki na inwestycje z udziałem środków unijnych        1 072 260,00</t>
  </si>
  <si>
    <t>Gimnazja</t>
  </si>
  <si>
    <t>Transport i łączność</t>
  </si>
  <si>
    <t xml:space="preserve">Dowożenie uczniów do szkół </t>
  </si>
  <si>
    <t xml:space="preserve">Świadczenia rodzinne, świadczenie z funduszu alimentacyjnego oraz składki na ubezpieczenia emerytalne i rentowe z ubezpieczenia społecznego </t>
  </si>
  <si>
    <t>Składki na ubezpieczenie zdrowotne opłacane za osoby pobierające niektóre świadczenia z pomocy społecznej, niektóre świadczenia rodzinne oraz za osoby uczestniczące w zajęciach w centrum integracji społecznej</t>
  </si>
  <si>
    <t>Ogółem zwiększenie wydatków                                                                                                                                  w tym:</t>
  </si>
  <si>
    <t>Wydatki związane z realizacją zadań wspólnych</t>
  </si>
  <si>
    <t xml:space="preserve">realizowanych w drodze porozumień </t>
  </si>
  <si>
    <t>z innymi jednostkami samorządu terytorialnego</t>
  </si>
  <si>
    <t>w 2011 r.</t>
  </si>
  <si>
    <t>Treść</t>
  </si>
  <si>
    <t>Kwota</t>
  </si>
  <si>
    <t>Projekt realizowany przez Urząd Marszałkowski w Łodzi : "Budowa Zintegrowanego Systemu e-Usług Publicznych Województwa Łódzkiego" (Wrota Regionu Łódzkiego)</t>
  </si>
  <si>
    <t>Projekt realizowany przez  ZGRK "Termomodernizacja Budynków Użyteczności Publicznej w Gminach ZGRK"  - Termomodernizacja budynku Gimnazjum w Krzyżanowie</t>
  </si>
  <si>
    <t>Ogółem</t>
  </si>
  <si>
    <t>Przychody i rozchody budżetu w 2011 r.</t>
  </si>
  <si>
    <t>Lp.</t>
  </si>
  <si>
    <t>Klasyfikacja
§</t>
  </si>
  <si>
    <t xml:space="preserve">Kwota w zł.
</t>
  </si>
  <si>
    <t>Przychody ogółem:</t>
  </si>
  <si>
    <t>1.</t>
  </si>
  <si>
    <t>Przychody ze spłat pożyczek udzielonych na finansowanie zadań realizowanych z udziałem środków pochodzących z budżetu Unii Europejskiej</t>
  </si>
  <si>
    <t>2.</t>
  </si>
  <si>
    <t>Przychody z zaciągniętych pożyczek na finansowanie zadań realizowanych z udziałem środków pochodzących z budżetu Unii Europejskiej</t>
  </si>
  <si>
    <t>3.</t>
  </si>
  <si>
    <t>Kredyty</t>
  </si>
  <si>
    <t>4.</t>
  </si>
  <si>
    <t>Pożyczki</t>
  </si>
  <si>
    <t>Rozchody ogółem:</t>
  </si>
  <si>
    <t>Spłaty otrzymanych pożyczek krajowych</t>
  </si>
  <si>
    <t>Spłaty pożyczek otrzymanych na finansowanie zadań realizowanych z udziałem środków pochodzących z budżetu Unii Europejskiej</t>
  </si>
  <si>
    <t>Dotacje  z budżetu gminy dla podmiotów należących i nienależących</t>
  </si>
  <si>
    <t xml:space="preserve"> do sektora finansów publicznych w 2011 r.</t>
  </si>
  <si>
    <t>Nazwa zadania</t>
  </si>
  <si>
    <t xml:space="preserve">Kwota dotacji </t>
  </si>
  <si>
    <t>podmiotowej</t>
  </si>
  <si>
    <t>przedmiotowej</t>
  </si>
  <si>
    <t>celowej</t>
  </si>
  <si>
    <t>Jednostki sektora finansów publicznych</t>
  </si>
  <si>
    <t>Nazwa jednostki</t>
  </si>
  <si>
    <t>921</t>
  </si>
  <si>
    <t>92109</t>
  </si>
  <si>
    <t>Gminny Ośrodek Kultury i Sportu w Krzyżanowie*</t>
  </si>
  <si>
    <t>600</t>
  </si>
  <si>
    <t>60004</t>
  </si>
  <si>
    <t>Zadanie z zakresu lokalnego transportu zbiorowego</t>
  </si>
  <si>
    <t>801</t>
  </si>
  <si>
    <t>80104</t>
  </si>
  <si>
    <t>Zadanie z zakresu edukacji publicznej - wychowanie przedszkolne</t>
  </si>
  <si>
    <t>80113</t>
  </si>
  <si>
    <t>Zadanie z zakresu edukacji publicznej - dowożenie uczniów do szkół</t>
  </si>
  <si>
    <t>80195</t>
  </si>
  <si>
    <t xml:space="preserve">Zadanie z zakresu edukacji publicznej - obsługa Pracowniczej Kasy Zapomogowo-Pożyczkowej Pracowników Oświaty, zwrot kosztów pracownika oddelegowanego do pracy w Oddziale Międzygminnego Związku Nauczycielstwa Polskiego </t>
  </si>
  <si>
    <t xml:space="preserve">Razem </t>
  </si>
  <si>
    <t>Jednostki nienależące do sektora finansów publicznych</t>
  </si>
  <si>
    <t>010</t>
  </si>
  <si>
    <t>01009</t>
  </si>
  <si>
    <t>Zadanie z zakresu rolnictwa - bieżące utrzymanie urządzeń wodnych</t>
  </si>
  <si>
    <t>Zadania w zakresie kultury fizycznej</t>
  </si>
  <si>
    <t>OGÓŁEM</t>
  </si>
  <si>
    <t>* Dotacja celowa w kwocie 125.465 zł. stanowi 50% wkład własny w projekt "Działania na rzecz infrastruktury kultury w gminach Związku Gmin Regionu Kutnowskiego" realizowany w ramach Regionalnego Programu Operacyjnego Województwa Łodzkiego , działanie 5.4</t>
  </si>
  <si>
    <t>Planowane wydatki</t>
  </si>
  <si>
    <t>x</t>
  </si>
  <si>
    <t>Plan dochodów i wydatków realizowanych na podstawie ustawy                                               Prawo ochrony środowiska na 2011 r.</t>
  </si>
  <si>
    <t>Dochody</t>
  </si>
  <si>
    <t>Wydatki</t>
  </si>
  <si>
    <t xml:space="preserve">Dział </t>
  </si>
  <si>
    <t>Plan</t>
  </si>
  <si>
    <t>z  tego:</t>
  </si>
  <si>
    <t>Wydatki bieżące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</si>
  <si>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</si>
  <si>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</si>
  <si>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</si>
  <si>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</si>
  <si>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</si>
  <si>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</si>
  <si>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</si>
  <si>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2011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</si>
  <si>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</si>
  <si>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</si>
  <si>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</si>
  <si>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</si>
  <si>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</si>
  <si>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</si>
  <si>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</si>
  <si>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</si>
  <si>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</si>
  <si>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</si>
  <si>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w związku ze środkami określonymi w art. 5 ust.1 pkt 2 ustawy o finansach publicznych</t>
  </si>
  <si>
    <t>pozostałe</t>
  </si>
  <si>
    <t>Działanie: 313, 322, 323 - Odnowa i rozwój wsi</t>
  </si>
  <si>
    <t>Nazwa projektu: "Rozbudowa budynku świetlicy wiejskiej w Krzyżanowie"</t>
  </si>
  <si>
    <t>Razem wydatki:</t>
  </si>
  <si>
    <t>dział 921                    rozdz. 92109</t>
  </si>
  <si>
    <t>z tego 2008 r.</t>
  </si>
  <si>
    <t>2010 r.</t>
  </si>
  <si>
    <t xml:space="preserve">Ogółem 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</si>
  <si>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</si>
  <si>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</si>
  <si>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Działanie:413 - Wdrażanie lokalnych strategii rozwoju</t>
  </si>
  <si>
    <t>Nazwa projektu: "Zagospodarowanie terenu wokół budynku świetlicy wiejskiej w Krzyżanowie"</t>
  </si>
  <si>
    <t>z tego 2010 r.</t>
  </si>
  <si>
    <t>1.1</t>
  </si>
  <si>
    <t>1.2</t>
  </si>
  <si>
    <t>2009 r.</t>
  </si>
  <si>
    <t>Wydatki bieżące razem:</t>
  </si>
  <si>
    <t>Program: Program Operacyjny Kapitał Ludzki</t>
  </si>
  <si>
    <t>Priorytet: Priorytet VII - "Promocja integracji społecznej"</t>
  </si>
  <si>
    <t>Działanie:  7.1 Rozwój i upowszechnianie aktywnej integracji</t>
  </si>
  <si>
    <t>Nazwa projektu:  "Pomoc - aktywizacja bezrobotnych"</t>
  </si>
  <si>
    <t>dział 852 rozdz. 85295</t>
  </si>
  <si>
    <t>z tego: 2008 r.</t>
  </si>
  <si>
    <t>Wydatki majątkowe razem:</t>
  </si>
  <si>
    <t>Program: Program Rozwoju Obszarów Wiejskich na lata 2007-2013</t>
  </si>
  <si>
    <t>2.1</t>
  </si>
  <si>
    <t>Wolne środki</t>
  </si>
  <si>
    <t>5.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</si>
</sst>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  <numFmt numFmtId="171" formatCode="#,##0.000"/>
    <numFmt numFmtId="172" formatCode="#,##0.0000"/>
  </numFmts>
  <fonts count="6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6"/>
      <name val="Times New Roman"/>
      <family val="1"/>
    </font>
    <font>
      <b/>
      <sz val="10"/>
      <name val="Arial CE"/>
      <family val="2"/>
    </font>
    <font>
      <sz val="11"/>
      <name val="Times New Roman"/>
      <family val="1"/>
    </font>
    <font>
      <sz val="11"/>
      <name val="Arial CE"/>
      <family val="2"/>
    </font>
    <font>
      <sz val="12"/>
      <name val="Times New Roman"/>
      <family val="1"/>
    </font>
    <font>
      <b/>
      <sz val="12"/>
      <name val="Arial CE"/>
      <family val="2"/>
    </font>
    <font>
      <b/>
      <sz val="11"/>
      <name val="Arial CE"/>
      <family val="2"/>
    </font>
    <font>
      <b/>
      <sz val="12"/>
      <name val="Times New Roman"/>
      <family val="1"/>
    </font>
    <font>
      <i/>
      <sz val="10"/>
      <name val="Arial CE"/>
      <family val="0"/>
    </font>
    <font>
      <b/>
      <sz val="14"/>
      <name val="Arial CE"/>
      <family val="2"/>
    </font>
    <font>
      <b/>
      <sz val="11"/>
      <name val="Times New Roman"/>
      <family val="1"/>
    </font>
    <font>
      <b/>
      <sz val="15"/>
      <name val="Times New Roman"/>
      <family val="1"/>
    </font>
    <font>
      <sz val="7"/>
      <name val="Times New Roman"/>
      <family val="1"/>
    </font>
    <font>
      <sz val="7"/>
      <name val="Arial CE"/>
      <family val="2"/>
    </font>
    <font>
      <sz val="10"/>
      <name val="Times New Roman"/>
      <family val="1"/>
    </font>
    <font>
      <sz val="12"/>
      <name val="Arial CE"/>
      <family val="2"/>
    </font>
    <font>
      <sz val="9"/>
      <name val="Arial CE"/>
      <family val="2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1" fillId="0" borderId="0">
      <alignment/>
      <protection/>
    </xf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3" fontId="6" fillId="0" borderId="19" xfId="0" applyNumberFormat="1" applyFont="1" applyBorder="1" applyAlignment="1">
      <alignment horizontal="righ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3" fontId="6" fillId="0" borderId="20" xfId="0" applyNumberFormat="1" applyFont="1" applyBorder="1" applyAlignment="1">
      <alignment horizontal="right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top" wrapText="1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20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10" fillId="33" borderId="10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vertical="center" wrapText="1"/>
    </xf>
    <xf numFmtId="3" fontId="8" fillId="0" borderId="18" xfId="0" applyNumberFormat="1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vertical="center" wrapText="1"/>
    </xf>
    <xf numFmtId="3" fontId="8" fillId="0" borderId="22" xfId="0" applyNumberFormat="1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vertical="center" wrapText="1"/>
    </xf>
    <xf numFmtId="3" fontId="8" fillId="0" borderId="23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4" fontId="0" fillId="0" borderId="19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4" fontId="0" fillId="0" borderId="17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4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4" fontId="0" fillId="0" borderId="23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4" fontId="0" fillId="0" borderId="21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0" fontId="8" fillId="0" borderId="3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0" xfId="0" applyFont="1" applyFill="1" applyAlignment="1">
      <alignment vertical="center"/>
    </xf>
    <xf numFmtId="0" fontId="6" fillId="34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34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4" fillId="0" borderId="10" xfId="0" applyFont="1" applyBorder="1" applyAlignment="1">
      <alignment horizontal="left" vertical="center"/>
    </xf>
    <xf numFmtId="3" fontId="14" fillId="0" borderId="1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3" fontId="6" fillId="0" borderId="18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left" vertical="center"/>
    </xf>
    <xf numFmtId="3" fontId="6" fillId="0" borderId="22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3" fontId="6" fillId="0" borderId="21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3" fontId="6" fillId="0" borderId="19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3" fontId="6" fillId="0" borderId="17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3" fillId="0" borderId="0" xfId="52" applyFont="1" applyAlignment="1">
      <alignment vertical="center"/>
      <protection/>
    </xf>
    <xf numFmtId="0" fontId="24" fillId="0" borderId="0" xfId="52" applyFont="1">
      <alignment/>
      <protection/>
    </xf>
    <xf numFmtId="0" fontId="25" fillId="33" borderId="10" xfId="52" applyFont="1" applyFill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center" vertical="center"/>
      <protection/>
    </xf>
    <xf numFmtId="0" fontId="25" fillId="0" borderId="0" xfId="52" applyFont="1" applyAlignment="1">
      <alignment vertical="center"/>
      <protection/>
    </xf>
    <xf numFmtId="0" fontId="24" fillId="0" borderId="0" xfId="52" applyFont="1" applyAlignment="1">
      <alignment vertical="center"/>
      <protection/>
    </xf>
    <xf numFmtId="0" fontId="6" fillId="0" borderId="22" xfId="52" applyFont="1" applyBorder="1" applyAlignment="1">
      <alignment vertical="center" wrapText="1"/>
      <protection/>
    </xf>
    <xf numFmtId="0" fontId="6" fillId="0" borderId="22" xfId="52" applyFont="1" applyBorder="1" applyAlignment="1">
      <alignment vertical="center"/>
      <protection/>
    </xf>
    <xf numFmtId="0" fontId="6" fillId="0" borderId="14" xfId="52" applyFont="1" applyBorder="1" applyAlignment="1">
      <alignment vertical="center"/>
      <protection/>
    </xf>
    <xf numFmtId="0" fontId="18" fillId="0" borderId="22" xfId="52" applyFont="1" applyBorder="1" applyAlignment="1">
      <alignment horizontal="left" vertical="center" wrapText="1"/>
      <protection/>
    </xf>
    <xf numFmtId="3" fontId="6" fillId="0" borderId="22" xfId="52" applyNumberFormat="1" applyFont="1" applyBorder="1" applyAlignment="1">
      <alignment vertical="center"/>
      <protection/>
    </xf>
    <xf numFmtId="0" fontId="26" fillId="0" borderId="0" xfId="52" applyFont="1">
      <alignment/>
      <protection/>
    </xf>
    <xf numFmtId="3" fontId="8" fillId="0" borderId="20" xfId="0" applyNumberFormat="1" applyFont="1" applyBorder="1" applyAlignment="1">
      <alignment horizontal="right" vertical="center"/>
    </xf>
    <xf numFmtId="3" fontId="8" fillId="0" borderId="16" xfId="0" applyNumberFormat="1" applyFont="1" applyBorder="1" applyAlignment="1">
      <alignment horizontal="right" vertical="center"/>
    </xf>
    <xf numFmtId="3" fontId="6" fillId="0" borderId="23" xfId="52" applyNumberFormat="1" applyFont="1" applyBorder="1" applyAlignment="1">
      <alignment vertical="center"/>
      <protection/>
    </xf>
    <xf numFmtId="3" fontId="18" fillId="0" borderId="22" xfId="52" applyNumberFormat="1" applyFont="1" applyBorder="1" applyAlignment="1">
      <alignment vertical="center" wrapText="1"/>
      <protection/>
    </xf>
    <xf numFmtId="3" fontId="6" fillId="0" borderId="18" xfId="52" applyNumberFormat="1" applyFont="1" applyBorder="1" applyAlignment="1">
      <alignment vertical="center"/>
      <protection/>
    </xf>
    <xf numFmtId="3" fontId="18" fillId="0" borderId="18" xfId="52" applyNumberFormat="1" applyFont="1" applyBorder="1" applyAlignment="1">
      <alignment vertical="center" wrapText="1"/>
      <protection/>
    </xf>
    <xf numFmtId="3" fontId="6" fillId="0" borderId="17" xfId="52" applyNumberFormat="1" applyFont="1" applyBorder="1" applyAlignment="1">
      <alignment vertical="center"/>
      <protection/>
    </xf>
    <xf numFmtId="0" fontId="18" fillId="0" borderId="18" xfId="52" applyFont="1" applyBorder="1" applyAlignment="1">
      <alignment horizontal="left" vertical="center" wrapText="1"/>
      <protection/>
    </xf>
    <xf numFmtId="0" fontId="6" fillId="0" borderId="22" xfId="52" applyFont="1" applyBorder="1" applyAlignment="1">
      <alignment horizontal="center" vertical="center"/>
      <protection/>
    </xf>
    <xf numFmtId="0" fontId="14" fillId="0" borderId="22" xfId="52" applyFont="1" applyBorder="1" applyAlignment="1">
      <alignment vertical="center"/>
      <protection/>
    </xf>
    <xf numFmtId="0" fontId="14" fillId="0" borderId="11" xfId="52" applyFont="1" applyBorder="1" applyAlignment="1">
      <alignment horizontal="center" vertical="center"/>
      <protection/>
    </xf>
    <xf numFmtId="0" fontId="14" fillId="0" borderId="11" xfId="52" applyFont="1" applyBorder="1" applyAlignment="1">
      <alignment vertical="center" wrapText="1"/>
      <protection/>
    </xf>
    <xf numFmtId="0" fontId="6" fillId="0" borderId="12" xfId="52" applyFont="1" applyBorder="1" applyAlignment="1">
      <alignment vertical="center"/>
      <protection/>
    </xf>
    <xf numFmtId="0" fontId="6" fillId="0" borderId="22" xfId="52" applyFont="1" applyBorder="1" applyAlignment="1">
      <alignment horizontal="left" vertical="center"/>
      <protection/>
    </xf>
    <xf numFmtId="4" fontId="8" fillId="0" borderId="17" xfId="52" applyNumberFormat="1" applyFont="1" applyBorder="1" applyAlignment="1">
      <alignment vertical="center"/>
      <protection/>
    </xf>
    <xf numFmtId="4" fontId="8" fillId="0" borderId="23" xfId="52" applyNumberFormat="1" applyFont="1" applyBorder="1" applyAlignment="1">
      <alignment vertical="center"/>
      <protection/>
    </xf>
    <xf numFmtId="4" fontId="8" fillId="0" borderId="22" xfId="52" applyNumberFormat="1" applyFont="1" applyBorder="1" applyAlignment="1">
      <alignment vertical="center"/>
      <protection/>
    </xf>
    <xf numFmtId="4" fontId="11" fillId="0" borderId="22" xfId="52" applyNumberFormat="1" applyFont="1" applyBorder="1" applyAlignment="1">
      <alignment vertical="center"/>
      <protection/>
    </xf>
    <xf numFmtId="4" fontId="8" fillId="0" borderId="12" xfId="52" applyNumberFormat="1" applyFont="1" applyBorder="1" applyAlignment="1">
      <alignment vertical="center"/>
      <protection/>
    </xf>
    <xf numFmtId="4" fontId="8" fillId="0" borderId="28" xfId="52" applyNumberFormat="1" applyFont="1" applyBorder="1" applyAlignment="1">
      <alignment vertical="center"/>
      <protection/>
    </xf>
    <xf numFmtId="4" fontId="8" fillId="0" borderId="22" xfId="52" applyNumberFormat="1" applyFont="1" applyBorder="1" applyAlignment="1">
      <alignment horizontal="right" vertical="center"/>
      <protection/>
    </xf>
    <xf numFmtId="4" fontId="8" fillId="0" borderId="28" xfId="52" applyNumberFormat="1" applyFont="1" applyBorder="1" applyAlignment="1">
      <alignment horizontal="right" vertical="center"/>
      <protection/>
    </xf>
    <xf numFmtId="4" fontId="8" fillId="0" borderId="23" xfId="52" applyNumberFormat="1" applyFont="1" applyBorder="1" applyAlignment="1">
      <alignment horizontal="right" vertical="center"/>
      <protection/>
    </xf>
    <xf numFmtId="3" fontId="8" fillId="0" borderId="22" xfId="52" applyNumberFormat="1" applyFont="1" applyBorder="1" applyAlignment="1">
      <alignment vertical="center"/>
      <protection/>
    </xf>
    <xf numFmtId="4" fontId="11" fillId="0" borderId="11" xfId="52" applyNumberFormat="1" applyFont="1" applyBorder="1" applyAlignment="1">
      <alignment horizontal="right" vertical="center"/>
      <protection/>
    </xf>
    <xf numFmtId="4" fontId="8" fillId="0" borderId="18" xfId="52" applyNumberFormat="1" applyFont="1" applyBorder="1" applyAlignment="1">
      <alignment vertical="center"/>
      <protection/>
    </xf>
    <xf numFmtId="4" fontId="11" fillId="0" borderId="10" xfId="52" applyNumberFormat="1" applyFont="1" applyBorder="1" applyAlignment="1">
      <alignment vertical="center"/>
      <protection/>
    </xf>
    <xf numFmtId="0" fontId="6" fillId="0" borderId="0" xfId="0" applyFont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31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34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3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11" fillId="33" borderId="34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8" fillId="34" borderId="34" xfId="0" applyFont="1" applyFill="1" applyBorder="1" applyAlignment="1">
      <alignment horizontal="center" vertical="center"/>
    </xf>
    <xf numFmtId="0" fontId="18" fillId="34" borderId="26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22" fillId="0" borderId="0" xfId="52" applyFont="1" applyAlignment="1">
      <alignment horizontal="center" vertical="center"/>
      <protection/>
    </xf>
    <xf numFmtId="3" fontId="14" fillId="0" borderId="34" xfId="52" applyNumberFormat="1" applyFont="1" applyBorder="1" applyAlignment="1">
      <alignment horizontal="center" vertical="center"/>
      <protection/>
    </xf>
    <xf numFmtId="3" fontId="14" fillId="0" borderId="16" xfId="52" applyNumberFormat="1" applyFont="1" applyBorder="1" applyAlignment="1">
      <alignment horizontal="center" vertical="center"/>
      <protection/>
    </xf>
    <xf numFmtId="0" fontId="25" fillId="33" borderId="10" xfId="52" applyFont="1" applyFill="1" applyBorder="1" applyAlignment="1">
      <alignment horizontal="center" vertical="center" wrapText="1"/>
      <protection/>
    </xf>
    <xf numFmtId="0" fontId="14" fillId="0" borderId="30" xfId="52" applyFont="1" applyBorder="1" applyAlignment="1">
      <alignment horizontal="center" vertical="center"/>
      <protection/>
    </xf>
    <xf numFmtId="0" fontId="14" fillId="0" borderId="36" xfId="52" applyFont="1" applyBorder="1" applyAlignment="1">
      <alignment horizontal="center" vertical="center"/>
      <protection/>
    </xf>
    <xf numFmtId="0" fontId="25" fillId="33" borderId="10" xfId="52" applyFont="1" applyFill="1" applyBorder="1" applyAlignment="1">
      <alignment horizontal="center" vertical="center"/>
      <protection/>
    </xf>
    <xf numFmtId="0" fontId="26" fillId="0" borderId="0" xfId="52" applyFont="1" applyAlignment="1">
      <alignment horizontal="left"/>
      <protection/>
    </xf>
    <xf numFmtId="0" fontId="6" fillId="0" borderId="18" xfId="52" applyFont="1" applyBorder="1" applyAlignment="1">
      <alignment horizontal="center" vertical="center"/>
      <protection/>
    </xf>
    <xf numFmtId="0" fontId="6" fillId="0" borderId="23" xfId="52" applyFont="1" applyBorder="1" applyAlignment="1">
      <alignment horizontal="center" vertical="center"/>
      <protection/>
    </xf>
    <xf numFmtId="3" fontId="14" fillId="0" borderId="22" xfId="52" applyNumberFormat="1" applyFont="1" applyBorder="1" applyAlignment="1">
      <alignment horizontal="center" vertical="center"/>
      <protection/>
    </xf>
    <xf numFmtId="3" fontId="6" fillId="0" borderId="14" xfId="52" applyNumberFormat="1" applyFont="1" applyBorder="1" applyAlignment="1">
      <alignment horizontal="center" vertical="center"/>
      <protection/>
    </xf>
    <xf numFmtId="3" fontId="6" fillId="0" borderId="37" xfId="52" applyNumberFormat="1" applyFont="1" applyBorder="1" applyAlignment="1">
      <alignment horizontal="center" vertical="center"/>
      <protection/>
    </xf>
    <xf numFmtId="3" fontId="6" fillId="0" borderId="29" xfId="52" applyNumberFormat="1" applyFont="1" applyBorder="1" applyAlignment="1">
      <alignment horizontal="center" vertical="center"/>
      <protection/>
    </xf>
    <xf numFmtId="3" fontId="6" fillId="0" borderId="38" xfId="52" applyNumberFormat="1" applyFont="1" applyBorder="1" applyAlignment="1">
      <alignment horizontal="center" vertical="center"/>
      <protection/>
    </xf>
    <xf numFmtId="3" fontId="6" fillId="0" borderId="15" xfId="52" applyNumberFormat="1" applyFont="1" applyBorder="1" applyAlignment="1">
      <alignment horizontal="center" vertical="center"/>
      <protection/>
    </xf>
    <xf numFmtId="3" fontId="6" fillId="0" borderId="27" xfId="52" applyNumberFormat="1" applyFont="1" applyBorder="1" applyAlignment="1">
      <alignment horizontal="center" vertical="center"/>
      <protection/>
    </xf>
    <xf numFmtId="3" fontId="6" fillId="0" borderId="0" xfId="52" applyNumberFormat="1" applyFont="1" applyBorder="1" applyAlignment="1">
      <alignment horizontal="center" vertical="center"/>
      <protection/>
    </xf>
    <xf numFmtId="3" fontId="6" fillId="0" borderId="33" xfId="52" applyNumberFormat="1" applyFont="1" applyBorder="1" applyAlignment="1">
      <alignment horizontal="center" vertical="center"/>
      <protection/>
    </xf>
    <xf numFmtId="0" fontId="6" fillId="0" borderId="17" xfId="52" applyFont="1" applyBorder="1" applyAlignment="1">
      <alignment horizontal="center" vertical="center"/>
      <protection/>
    </xf>
    <xf numFmtId="0" fontId="6" fillId="0" borderId="20" xfId="52" applyFont="1" applyBorder="1" applyAlignment="1">
      <alignment horizontal="center" vertical="center"/>
      <protection/>
    </xf>
    <xf numFmtId="0" fontId="14" fillId="0" borderId="10" xfId="52" applyFont="1" applyBorder="1" applyAlignment="1">
      <alignment horizontal="center" vertical="center"/>
      <protection/>
    </xf>
    <xf numFmtId="0" fontId="14" fillId="0" borderId="37" xfId="52" applyFont="1" applyBorder="1" applyAlignment="1">
      <alignment horizontal="center" vertical="center"/>
      <protection/>
    </xf>
    <xf numFmtId="0" fontId="14" fillId="0" borderId="29" xfId="52" applyFont="1" applyBorder="1" applyAlignment="1">
      <alignment horizontal="center" vertical="center"/>
      <protection/>
    </xf>
    <xf numFmtId="0" fontId="14" fillId="0" borderId="0" xfId="52" applyFont="1" applyBorder="1" applyAlignment="1">
      <alignment horizontal="center" vertical="center"/>
      <protection/>
    </xf>
    <xf numFmtId="0" fontId="14" fillId="0" borderId="33" xfId="52" applyFont="1" applyBorder="1" applyAlignment="1">
      <alignment horizontal="center" vertical="center"/>
      <protection/>
    </xf>
    <xf numFmtId="0" fontId="14" fillId="0" borderId="15" xfId="52" applyFont="1" applyBorder="1" applyAlignment="1">
      <alignment horizontal="center" vertical="center"/>
      <protection/>
    </xf>
    <xf numFmtId="0" fontId="14" fillId="0" borderId="27" xfId="52" applyFont="1" applyBorder="1" applyAlignment="1">
      <alignment horizontal="center" vertical="center"/>
      <protection/>
    </xf>
    <xf numFmtId="0" fontId="14" fillId="0" borderId="3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49" fontId="11" fillId="0" borderId="34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zoomScalePageLayoutView="0" workbookViewId="0" topLeftCell="A16">
      <selection activeCell="D18" sqref="D18"/>
    </sheetView>
  </sheetViews>
  <sheetFormatPr defaultColWidth="9.00390625" defaultRowHeight="12.75"/>
  <cols>
    <col min="1" max="1" width="7.875" style="0" customWidth="1"/>
    <col min="2" max="2" width="9.625" style="0" customWidth="1"/>
    <col min="3" max="3" width="8.25390625" style="0" customWidth="1"/>
    <col min="4" max="4" width="53.625" style="0" customWidth="1"/>
    <col min="5" max="5" width="15.00390625" style="0" customWidth="1"/>
    <col min="6" max="6" width="14.125" style="0" customWidth="1"/>
    <col min="7" max="7" width="17.125" style="0" hidden="1" customWidth="1"/>
  </cols>
  <sheetData>
    <row r="1" spans="1:7" ht="29.25" customHeight="1">
      <c r="A1" s="223" t="s">
        <v>20</v>
      </c>
      <c r="B1" s="223"/>
      <c r="C1" s="223"/>
      <c r="D1" s="223"/>
      <c r="E1" s="223"/>
      <c r="F1" s="223"/>
      <c r="G1" s="223"/>
    </row>
    <row r="2" spans="6:7" ht="15" customHeight="1">
      <c r="F2" s="1"/>
      <c r="G2" s="2"/>
    </row>
    <row r="3" spans="1:7" ht="38.25" customHeight="1">
      <c r="A3" s="3" t="s">
        <v>0</v>
      </c>
      <c r="B3" s="3" t="s">
        <v>21</v>
      </c>
      <c r="C3" s="3" t="s">
        <v>1</v>
      </c>
      <c r="D3" s="3" t="s">
        <v>2</v>
      </c>
      <c r="E3" s="3" t="s">
        <v>3</v>
      </c>
      <c r="F3" s="3" t="s">
        <v>4</v>
      </c>
      <c r="G3" s="3"/>
    </row>
    <row r="4" spans="1:7" s="5" customFormat="1" ht="11.25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/>
    </row>
    <row r="5" spans="1:7" s="10" customFormat="1" ht="36" customHeight="1">
      <c r="A5" s="30">
        <v>700</v>
      </c>
      <c r="B5" s="6"/>
      <c r="C5" s="11"/>
      <c r="D5" s="7" t="s">
        <v>5</v>
      </c>
      <c r="E5" s="8">
        <v>0</v>
      </c>
      <c r="F5" s="8">
        <v>3209</v>
      </c>
      <c r="G5" s="9"/>
    </row>
    <row r="6" spans="1:7" s="10" customFormat="1" ht="28.5" customHeight="1">
      <c r="A6" s="9"/>
      <c r="B6" s="29">
        <v>70005</v>
      </c>
      <c r="C6" s="11"/>
      <c r="D6" s="23" t="s">
        <v>43</v>
      </c>
      <c r="E6" s="8">
        <v>0</v>
      </c>
      <c r="F6" s="8">
        <v>3209</v>
      </c>
      <c r="G6" s="9"/>
    </row>
    <row r="7" spans="1:7" s="10" customFormat="1" ht="31.5" customHeight="1">
      <c r="A7" s="52"/>
      <c r="B7" s="29"/>
      <c r="C7" s="11" t="s">
        <v>48</v>
      </c>
      <c r="D7" s="12" t="s">
        <v>49</v>
      </c>
      <c r="E7" s="8">
        <v>0</v>
      </c>
      <c r="F7" s="8">
        <v>3209</v>
      </c>
      <c r="G7" s="9"/>
    </row>
    <row r="8" spans="1:7" s="10" customFormat="1" ht="30" customHeight="1">
      <c r="A8" s="30">
        <v>758</v>
      </c>
      <c r="B8" s="6"/>
      <c r="C8" s="11"/>
      <c r="D8" s="12" t="s">
        <v>8</v>
      </c>
      <c r="E8" s="8">
        <v>37800</v>
      </c>
      <c r="F8" s="8">
        <v>0</v>
      </c>
      <c r="G8" s="9"/>
    </row>
    <row r="9" spans="1:7" s="10" customFormat="1" ht="35.25" customHeight="1">
      <c r="A9" s="9"/>
      <c r="B9" s="29">
        <v>75801</v>
      </c>
      <c r="C9" s="11"/>
      <c r="D9" s="12" t="s">
        <v>27</v>
      </c>
      <c r="E9" s="8">
        <v>37800</v>
      </c>
      <c r="F9" s="8">
        <v>0</v>
      </c>
      <c r="G9" s="9"/>
    </row>
    <row r="10" spans="1:7" s="10" customFormat="1" ht="30.75" customHeight="1">
      <c r="A10" s="52"/>
      <c r="B10" s="29"/>
      <c r="C10" s="11" t="s">
        <v>28</v>
      </c>
      <c r="D10" s="12" t="s">
        <v>29</v>
      </c>
      <c r="E10" s="8">
        <v>37800</v>
      </c>
      <c r="F10" s="8">
        <v>0</v>
      </c>
      <c r="G10" s="9"/>
    </row>
    <row r="11" spans="1:7" s="10" customFormat="1" ht="36.75" customHeight="1">
      <c r="A11" s="6">
        <v>852</v>
      </c>
      <c r="B11" s="6"/>
      <c r="C11" s="11"/>
      <c r="D11" s="12" t="s">
        <v>50</v>
      </c>
      <c r="E11" s="8">
        <v>27122</v>
      </c>
      <c r="F11" s="8">
        <v>146467</v>
      </c>
      <c r="G11" s="9"/>
    </row>
    <row r="12" spans="1:7" s="10" customFormat="1" ht="51.75" customHeight="1">
      <c r="A12" s="9"/>
      <c r="B12" s="29">
        <v>85212</v>
      </c>
      <c r="C12" s="11"/>
      <c r="D12" s="27" t="s">
        <v>75</v>
      </c>
      <c r="E12" s="8">
        <v>26682</v>
      </c>
      <c r="F12" s="8">
        <v>0</v>
      </c>
      <c r="G12" s="9"/>
    </row>
    <row r="13" spans="1:7" s="10" customFormat="1" ht="50.25" customHeight="1">
      <c r="A13" s="30"/>
      <c r="B13" s="29"/>
      <c r="C13" s="11" t="s">
        <v>30</v>
      </c>
      <c r="D13" s="27" t="s">
        <v>26</v>
      </c>
      <c r="E13" s="8">
        <v>26682</v>
      </c>
      <c r="F13" s="8">
        <v>0</v>
      </c>
      <c r="G13" s="9"/>
    </row>
    <row r="14" spans="1:7" s="10" customFormat="1" ht="70.5" customHeight="1">
      <c r="A14" s="30"/>
      <c r="B14" s="29">
        <v>85213</v>
      </c>
      <c r="C14" s="11"/>
      <c r="D14" s="12" t="s">
        <v>76</v>
      </c>
      <c r="E14" s="8">
        <v>440</v>
      </c>
      <c r="F14" s="8">
        <v>0</v>
      </c>
      <c r="G14" s="9"/>
    </row>
    <row r="15" spans="1:7" s="10" customFormat="1" ht="56.25" customHeight="1">
      <c r="A15" s="30"/>
      <c r="B15" s="29"/>
      <c r="C15" s="11" t="s">
        <v>30</v>
      </c>
      <c r="D15" s="27" t="s">
        <v>26</v>
      </c>
      <c r="E15" s="8">
        <v>122</v>
      </c>
      <c r="F15" s="8">
        <v>0</v>
      </c>
      <c r="G15" s="9"/>
    </row>
    <row r="16" spans="1:7" s="10" customFormat="1" ht="36" customHeight="1">
      <c r="A16" s="30"/>
      <c r="B16" s="29"/>
      <c r="C16" s="11" t="s">
        <v>32</v>
      </c>
      <c r="D16" s="28" t="s">
        <v>31</v>
      </c>
      <c r="E16" s="8">
        <v>318</v>
      </c>
      <c r="F16" s="8">
        <v>0</v>
      </c>
      <c r="G16" s="9"/>
    </row>
    <row r="17" spans="1:7" s="10" customFormat="1" ht="29.25" customHeight="1">
      <c r="A17" s="30"/>
      <c r="B17" s="29">
        <v>85295</v>
      </c>
      <c r="C17" s="11"/>
      <c r="D17" s="12" t="s">
        <v>24</v>
      </c>
      <c r="E17" s="8">
        <v>0</v>
      </c>
      <c r="F17" s="8">
        <v>146467</v>
      </c>
      <c r="G17" s="9"/>
    </row>
    <row r="18" spans="1:7" s="10" customFormat="1" ht="60" customHeight="1">
      <c r="A18" s="30"/>
      <c r="B18" s="29"/>
      <c r="C18" s="11" t="s">
        <v>51</v>
      </c>
      <c r="D18" s="12" t="s">
        <v>53</v>
      </c>
      <c r="E18" s="8">
        <v>0</v>
      </c>
      <c r="F18" s="8">
        <v>108800</v>
      </c>
      <c r="G18" s="9"/>
    </row>
    <row r="19" spans="1:7" s="10" customFormat="1" ht="61.5" customHeight="1">
      <c r="A19" s="30"/>
      <c r="B19" s="29"/>
      <c r="C19" s="11" t="s">
        <v>52</v>
      </c>
      <c r="D19" s="12" t="s">
        <v>53</v>
      </c>
      <c r="E19" s="8">
        <v>0</v>
      </c>
      <c r="F19" s="8">
        <v>5760</v>
      </c>
      <c r="G19" s="9"/>
    </row>
    <row r="20" spans="1:7" s="10" customFormat="1" ht="36.75" customHeight="1">
      <c r="A20" s="52"/>
      <c r="B20" s="29"/>
      <c r="C20" s="11" t="s">
        <v>32</v>
      </c>
      <c r="D20" s="23" t="s">
        <v>31</v>
      </c>
      <c r="E20" s="8">
        <v>0</v>
      </c>
      <c r="F20" s="8">
        <v>31907</v>
      </c>
      <c r="G20" s="9"/>
    </row>
    <row r="21" spans="1:7" s="10" customFormat="1" ht="34.5" customHeight="1">
      <c r="A21" s="11" t="s">
        <v>54</v>
      </c>
      <c r="B21" s="11"/>
      <c r="C21" s="11"/>
      <c r="D21" s="12" t="s">
        <v>10</v>
      </c>
      <c r="E21" s="13">
        <v>0</v>
      </c>
      <c r="F21" s="13">
        <v>440000</v>
      </c>
      <c r="G21" s="9"/>
    </row>
    <row r="22" spans="1:7" s="10" customFormat="1" ht="30" customHeight="1">
      <c r="A22" s="229"/>
      <c r="B22" s="53" t="s">
        <v>33</v>
      </c>
      <c r="C22" s="11"/>
      <c r="D22" s="12" t="s">
        <v>34</v>
      </c>
      <c r="E22" s="13">
        <v>0</v>
      </c>
      <c r="F22" s="13">
        <v>240000</v>
      </c>
      <c r="G22" s="9"/>
    </row>
    <row r="23" spans="1:7" s="10" customFormat="1" ht="30" customHeight="1">
      <c r="A23" s="230"/>
      <c r="B23" s="53"/>
      <c r="C23" s="11" t="s">
        <v>23</v>
      </c>
      <c r="D23" s="22" t="s">
        <v>25</v>
      </c>
      <c r="E23" s="13">
        <v>0</v>
      </c>
      <c r="F23" s="13">
        <v>240000</v>
      </c>
      <c r="G23" s="9"/>
    </row>
    <row r="24" spans="1:7" s="10" customFormat="1" ht="33.75" customHeight="1">
      <c r="A24" s="230"/>
      <c r="B24" s="53" t="s">
        <v>35</v>
      </c>
      <c r="C24" s="11"/>
      <c r="D24" s="12" t="s">
        <v>36</v>
      </c>
      <c r="E24" s="13">
        <v>0</v>
      </c>
      <c r="F24" s="13">
        <v>200000</v>
      </c>
      <c r="G24" s="9"/>
    </row>
    <row r="25" spans="1:7" s="10" customFormat="1" ht="30" customHeight="1">
      <c r="A25" s="231"/>
      <c r="B25" s="53"/>
      <c r="C25" s="11" t="s">
        <v>6</v>
      </c>
      <c r="D25" s="27" t="s">
        <v>7</v>
      </c>
      <c r="E25" s="13">
        <v>0</v>
      </c>
      <c r="F25" s="13">
        <v>200000</v>
      </c>
      <c r="G25" s="9"/>
    </row>
    <row r="26" spans="1:7" s="10" customFormat="1" ht="30.75" customHeight="1">
      <c r="A26" s="6">
        <v>921</v>
      </c>
      <c r="B26" s="6"/>
      <c r="C26" s="11"/>
      <c r="D26" s="12" t="s">
        <v>55</v>
      </c>
      <c r="E26" s="13">
        <v>500000</v>
      </c>
      <c r="F26" s="13">
        <v>0</v>
      </c>
      <c r="G26" s="14"/>
    </row>
    <row r="27" spans="1:7" s="10" customFormat="1" ht="25.5" customHeight="1">
      <c r="A27" s="9"/>
      <c r="B27" s="29">
        <v>92109</v>
      </c>
      <c r="C27" s="11"/>
      <c r="D27" s="12" t="s">
        <v>45</v>
      </c>
      <c r="E27" s="13">
        <v>500000</v>
      </c>
      <c r="F27" s="13">
        <v>0</v>
      </c>
      <c r="G27" s="14"/>
    </row>
    <row r="28" spans="1:7" s="10" customFormat="1" ht="63" customHeight="1">
      <c r="A28" s="52"/>
      <c r="B28" s="29"/>
      <c r="C28" s="11" t="s">
        <v>47</v>
      </c>
      <c r="D28" s="25" t="s">
        <v>46</v>
      </c>
      <c r="E28" s="13">
        <v>500000</v>
      </c>
      <c r="F28" s="13">
        <v>0</v>
      </c>
      <c r="G28" s="14"/>
    </row>
    <row r="29" spans="1:7" s="10" customFormat="1" ht="22.5" customHeight="1">
      <c r="A29" s="224" t="s">
        <v>11</v>
      </c>
      <c r="B29" s="225"/>
      <c r="C29" s="225"/>
      <c r="D29" s="226"/>
      <c r="E29" s="13">
        <v>564922</v>
      </c>
      <c r="F29" s="13">
        <v>589676</v>
      </c>
      <c r="G29" s="14"/>
    </row>
    <row r="30" spans="1:7" s="10" customFormat="1" ht="21" customHeight="1">
      <c r="A30" s="227" t="s">
        <v>12</v>
      </c>
      <c r="B30" s="225"/>
      <c r="C30" s="225"/>
      <c r="D30" s="226"/>
      <c r="E30" s="13">
        <v>0</v>
      </c>
      <c r="F30" s="13">
        <v>24754</v>
      </c>
      <c r="G30" s="14"/>
    </row>
    <row r="31" spans="1:7" s="10" customFormat="1" ht="21.75" customHeight="1">
      <c r="A31" s="227" t="s">
        <v>13</v>
      </c>
      <c r="B31" s="225"/>
      <c r="C31" s="225"/>
      <c r="D31" s="226"/>
      <c r="E31" s="13">
        <v>64922</v>
      </c>
      <c r="F31" s="13">
        <v>586467</v>
      </c>
      <c r="G31" s="14"/>
    </row>
    <row r="32" spans="1:7" s="10" customFormat="1" ht="21" customHeight="1">
      <c r="A32" s="227" t="s">
        <v>14</v>
      </c>
      <c r="B32" s="225"/>
      <c r="C32" s="225"/>
      <c r="D32" s="226"/>
      <c r="E32" s="13">
        <v>500000</v>
      </c>
      <c r="F32" s="13">
        <v>3209</v>
      </c>
      <c r="G32" s="14"/>
    </row>
    <row r="33" spans="1:7" s="16" customFormat="1" ht="21.75" customHeight="1">
      <c r="A33" s="227" t="s">
        <v>56</v>
      </c>
      <c r="B33" s="225"/>
      <c r="C33" s="225"/>
      <c r="D33" s="226"/>
      <c r="E33" s="13">
        <v>500000</v>
      </c>
      <c r="F33" s="15">
        <v>0</v>
      </c>
      <c r="G33" s="14"/>
    </row>
    <row r="34" s="21" customFormat="1" ht="18" customHeight="1"/>
    <row r="35" spans="1:4" s="26" customFormat="1" ht="23.25" customHeight="1">
      <c r="A35" s="222" t="s">
        <v>15</v>
      </c>
      <c r="B35" s="222"/>
      <c r="C35" s="222"/>
      <c r="D35" s="222"/>
    </row>
    <row r="36" spans="1:4" s="26" customFormat="1" ht="18.75" customHeight="1">
      <c r="A36" s="26" t="s">
        <v>16</v>
      </c>
      <c r="D36" s="19">
        <v>10604718</v>
      </c>
    </row>
    <row r="37" spans="1:3" s="26" customFormat="1" ht="15" customHeight="1">
      <c r="A37" s="26" t="s">
        <v>17</v>
      </c>
      <c r="C37" s="20"/>
    </row>
    <row r="38" spans="1:4" s="26" customFormat="1" ht="17.25" customHeight="1">
      <c r="A38" s="26" t="s">
        <v>18</v>
      </c>
      <c r="D38" s="19">
        <v>9467749</v>
      </c>
    </row>
    <row r="39" spans="1:4" s="26" customFormat="1" ht="18" customHeight="1">
      <c r="A39" s="228" t="s">
        <v>19</v>
      </c>
      <c r="B39" s="228"/>
      <c r="C39" s="228"/>
      <c r="D39" s="19">
        <v>1136969</v>
      </c>
    </row>
    <row r="40" spans="1:4" s="21" customFormat="1" ht="15.75" customHeight="1">
      <c r="A40" s="221" t="s">
        <v>71</v>
      </c>
      <c r="B40" s="221"/>
      <c r="C40" s="221"/>
      <c r="D40" s="221"/>
    </row>
    <row r="41" s="21" customFormat="1" ht="14.25"/>
  </sheetData>
  <sheetProtection/>
  <mergeCells count="10">
    <mergeCell ref="A40:D40"/>
    <mergeCell ref="A35:D35"/>
    <mergeCell ref="A1:G1"/>
    <mergeCell ref="A29:D29"/>
    <mergeCell ref="A30:D30"/>
    <mergeCell ref="A31:D31"/>
    <mergeCell ref="A33:D33"/>
    <mergeCell ref="A39:C39"/>
    <mergeCell ref="A32:D32"/>
    <mergeCell ref="A22:A25"/>
  </mergeCells>
  <printOptions horizontalCentered="1"/>
  <pageMargins left="0.7874015748031497" right="0.3937007874015748" top="0.71" bottom="0.7874015748031497" header="0.5118110236220472" footer="0.5118110236220472"/>
  <pageSetup horizontalDpi="600" verticalDpi="600" orientation="portrait" paperSize="9" scale="80" r:id="rId1"/>
  <headerFooter alignWithMargins="0">
    <oddHeader>&amp;R&amp;"Times New Roman,Normalny"&amp;12Tabela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SheetLayoutView="100" zoomScalePageLayoutView="0" workbookViewId="0" topLeftCell="A31">
      <selection activeCell="A37" sqref="A37:D37"/>
    </sheetView>
  </sheetViews>
  <sheetFormatPr defaultColWidth="9.00390625" defaultRowHeight="12.75"/>
  <cols>
    <col min="1" max="1" width="7.375" style="0" customWidth="1"/>
    <col min="2" max="2" width="9.25390625" style="0" customWidth="1"/>
    <col min="3" max="3" width="48.375" style="0" customWidth="1"/>
    <col min="4" max="4" width="26.00390625" style="0" customWidth="1"/>
    <col min="5" max="5" width="13.75390625" style="0" customWidth="1"/>
    <col min="6" max="6" width="13.25390625" style="0" customWidth="1"/>
    <col min="7" max="7" width="17.125" style="0" hidden="1" customWidth="1"/>
  </cols>
  <sheetData>
    <row r="1" spans="1:7" ht="24" customHeight="1">
      <c r="A1" s="223" t="s">
        <v>20</v>
      </c>
      <c r="B1" s="223"/>
      <c r="C1" s="223"/>
      <c r="D1" s="223"/>
      <c r="E1" s="223"/>
      <c r="F1" s="223"/>
      <c r="G1" s="223"/>
    </row>
    <row r="2" spans="6:7" ht="15" customHeight="1">
      <c r="F2" s="1"/>
      <c r="G2" s="2"/>
    </row>
    <row r="3" spans="1:7" ht="31.5" customHeight="1">
      <c r="A3" s="3" t="s">
        <v>0</v>
      </c>
      <c r="B3" s="3" t="s">
        <v>21</v>
      </c>
      <c r="C3" s="3" t="s">
        <v>37</v>
      </c>
      <c r="D3" s="3" t="s">
        <v>57</v>
      </c>
      <c r="E3" s="3" t="s">
        <v>3</v>
      </c>
      <c r="F3" s="3" t="s">
        <v>4</v>
      </c>
      <c r="G3" s="3"/>
    </row>
    <row r="4" spans="1:7" s="5" customFormat="1" ht="11.25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/>
    </row>
    <row r="5" spans="1:7" s="10" customFormat="1" ht="33.75" customHeight="1">
      <c r="A5" s="6">
        <v>400</v>
      </c>
      <c r="B5" s="6"/>
      <c r="C5" s="12" t="s">
        <v>58</v>
      </c>
      <c r="D5" s="6"/>
      <c r="E5" s="13">
        <v>0</v>
      </c>
      <c r="F5" s="13">
        <v>20000</v>
      </c>
      <c r="G5" s="30"/>
    </row>
    <row r="6" spans="1:7" s="10" customFormat="1" ht="23.25" customHeight="1">
      <c r="A6" s="6"/>
      <c r="B6" s="6">
        <v>40002</v>
      </c>
      <c r="C6" s="7" t="s">
        <v>22</v>
      </c>
      <c r="D6" s="7" t="s">
        <v>40</v>
      </c>
      <c r="E6" s="13">
        <v>0</v>
      </c>
      <c r="F6" s="13">
        <v>20000</v>
      </c>
      <c r="G6" s="30"/>
    </row>
    <row r="7" spans="1:7" s="10" customFormat="1" ht="26.25" customHeight="1">
      <c r="A7" s="9">
        <v>600</v>
      </c>
      <c r="B7" s="6"/>
      <c r="C7" s="7" t="s">
        <v>73</v>
      </c>
      <c r="D7" s="7"/>
      <c r="E7" s="13">
        <v>0</v>
      </c>
      <c r="F7" s="13">
        <v>621930</v>
      </c>
      <c r="G7" s="30"/>
    </row>
    <row r="8" spans="1:7" s="10" customFormat="1" ht="24.75" customHeight="1">
      <c r="A8" s="9"/>
      <c r="B8" s="29">
        <v>60004</v>
      </c>
      <c r="C8" s="7" t="s">
        <v>41</v>
      </c>
      <c r="D8" s="7" t="s">
        <v>38</v>
      </c>
      <c r="E8" s="13"/>
      <c r="F8" s="13">
        <v>3330</v>
      </c>
      <c r="G8" s="30"/>
    </row>
    <row r="9" spans="1:7" s="10" customFormat="1" ht="24" customHeight="1">
      <c r="A9" s="30"/>
      <c r="B9" s="29">
        <v>60016</v>
      </c>
      <c r="C9" s="7" t="s">
        <v>42</v>
      </c>
      <c r="D9" s="7"/>
      <c r="E9" s="13">
        <v>0</v>
      </c>
      <c r="F9" s="13">
        <v>618600</v>
      </c>
      <c r="G9" s="30"/>
    </row>
    <row r="10" spans="1:7" s="10" customFormat="1" ht="23.25" customHeight="1">
      <c r="A10" s="30"/>
      <c r="B10" s="29"/>
      <c r="C10" s="7"/>
      <c r="D10" s="7" t="s">
        <v>40</v>
      </c>
      <c r="E10" s="13">
        <v>0</v>
      </c>
      <c r="F10" s="13">
        <v>30000</v>
      </c>
      <c r="G10" s="30"/>
    </row>
    <row r="11" spans="1:7" s="10" customFormat="1" ht="30.75" customHeight="1">
      <c r="A11" s="52"/>
      <c r="B11" s="29"/>
      <c r="C11" s="7"/>
      <c r="D11" s="31" t="s">
        <v>60</v>
      </c>
      <c r="E11" s="13">
        <v>0</v>
      </c>
      <c r="F11" s="13">
        <v>588600</v>
      </c>
      <c r="G11" s="30"/>
    </row>
    <row r="12" spans="1:7" s="10" customFormat="1" ht="24.75" customHeight="1">
      <c r="A12" s="52">
        <v>754</v>
      </c>
      <c r="B12" s="6"/>
      <c r="C12" s="12" t="s">
        <v>59</v>
      </c>
      <c r="D12" s="6"/>
      <c r="E12" s="13">
        <v>0</v>
      </c>
      <c r="F12" s="13">
        <v>10000</v>
      </c>
      <c r="G12" s="30"/>
    </row>
    <row r="13" spans="1:7" s="10" customFormat="1" ht="25.5" customHeight="1">
      <c r="A13" s="6"/>
      <c r="B13" s="6">
        <v>75412</v>
      </c>
      <c r="C13" s="7" t="s">
        <v>44</v>
      </c>
      <c r="D13" s="12" t="s">
        <v>40</v>
      </c>
      <c r="E13" s="13">
        <v>0</v>
      </c>
      <c r="F13" s="13">
        <v>10000</v>
      </c>
      <c r="G13" s="30"/>
    </row>
    <row r="14" spans="1:7" s="10" customFormat="1" ht="22.5" customHeight="1">
      <c r="A14" s="6">
        <v>801</v>
      </c>
      <c r="B14" s="6"/>
      <c r="C14" s="7" t="s">
        <v>9</v>
      </c>
      <c r="D14" s="6"/>
      <c r="E14" s="13">
        <v>0</v>
      </c>
      <c r="F14" s="13">
        <v>255320</v>
      </c>
      <c r="G14" s="30"/>
    </row>
    <row r="15" spans="1:7" s="10" customFormat="1" ht="30" customHeight="1">
      <c r="A15" s="9"/>
      <c r="B15" s="29">
        <v>80110</v>
      </c>
      <c r="C15" s="7" t="s">
        <v>72</v>
      </c>
      <c r="D15" s="31" t="s">
        <v>60</v>
      </c>
      <c r="E15" s="13">
        <v>0</v>
      </c>
      <c r="F15" s="13">
        <v>248680</v>
      </c>
      <c r="G15" s="30"/>
    </row>
    <row r="16" spans="1:7" s="10" customFormat="1" ht="27" customHeight="1">
      <c r="A16" s="52"/>
      <c r="B16" s="29">
        <v>80113</v>
      </c>
      <c r="C16" s="7" t="s">
        <v>74</v>
      </c>
      <c r="D16" s="7" t="s">
        <v>38</v>
      </c>
      <c r="E16" s="13">
        <v>0</v>
      </c>
      <c r="F16" s="13">
        <v>6640</v>
      </c>
      <c r="G16" s="30"/>
    </row>
    <row r="17" spans="1:7" s="10" customFormat="1" ht="27" customHeight="1">
      <c r="A17" s="30">
        <v>852</v>
      </c>
      <c r="B17" s="6"/>
      <c r="C17" s="7" t="s">
        <v>50</v>
      </c>
      <c r="D17" s="7"/>
      <c r="E17" s="13">
        <v>27122</v>
      </c>
      <c r="F17" s="13">
        <v>146467</v>
      </c>
      <c r="G17" s="30"/>
    </row>
    <row r="18" spans="1:7" s="10" customFormat="1" ht="52.5" customHeight="1">
      <c r="A18" s="9"/>
      <c r="B18" s="29">
        <v>85212</v>
      </c>
      <c r="C18" s="27" t="s">
        <v>75</v>
      </c>
      <c r="D18" s="7"/>
      <c r="E18" s="13">
        <v>26682</v>
      </c>
      <c r="F18" s="13">
        <v>0</v>
      </c>
      <c r="G18" s="30"/>
    </row>
    <row r="19" spans="1:7" s="10" customFormat="1" ht="30" customHeight="1">
      <c r="A19" s="30"/>
      <c r="B19" s="29"/>
      <c r="C19" s="7"/>
      <c r="D19" s="12" t="s">
        <v>68</v>
      </c>
      <c r="E19" s="13">
        <v>568</v>
      </c>
      <c r="F19" s="13">
        <v>0</v>
      </c>
      <c r="G19" s="30"/>
    </row>
    <row r="20" spans="1:7" s="10" customFormat="1" ht="22.5" customHeight="1">
      <c r="A20" s="30"/>
      <c r="B20" s="29"/>
      <c r="C20" s="7"/>
      <c r="D20" s="12" t="s">
        <v>40</v>
      </c>
      <c r="E20" s="13">
        <v>209</v>
      </c>
      <c r="F20" s="13">
        <v>0</v>
      </c>
      <c r="G20" s="30"/>
    </row>
    <row r="21" spans="1:7" s="10" customFormat="1" ht="29.25" customHeight="1">
      <c r="A21" s="30"/>
      <c r="B21" s="29"/>
      <c r="C21" s="7"/>
      <c r="D21" s="12" t="s">
        <v>39</v>
      </c>
      <c r="E21" s="13">
        <v>25905</v>
      </c>
      <c r="F21" s="13">
        <v>0</v>
      </c>
      <c r="G21" s="30"/>
    </row>
    <row r="22" spans="1:7" s="10" customFormat="1" ht="78" customHeight="1">
      <c r="A22" s="30"/>
      <c r="B22" s="29">
        <v>85213</v>
      </c>
      <c r="C22" s="12" t="s">
        <v>76</v>
      </c>
      <c r="D22" s="12"/>
      <c r="E22" s="13">
        <v>440</v>
      </c>
      <c r="F22" s="13">
        <v>0</v>
      </c>
      <c r="G22" s="30"/>
    </row>
    <row r="23" spans="1:7" s="10" customFormat="1" ht="30" customHeight="1">
      <c r="A23" s="30"/>
      <c r="B23" s="29"/>
      <c r="C23" s="7"/>
      <c r="D23" s="12" t="s">
        <v>69</v>
      </c>
      <c r="E23" s="13">
        <v>122</v>
      </c>
      <c r="F23" s="13">
        <v>0</v>
      </c>
      <c r="G23" s="30"/>
    </row>
    <row r="24" spans="1:7" s="10" customFormat="1" ht="29.25" customHeight="1">
      <c r="A24" s="30"/>
      <c r="B24" s="29"/>
      <c r="C24" s="7"/>
      <c r="D24" s="12" t="s">
        <v>70</v>
      </c>
      <c r="E24" s="13">
        <v>318</v>
      </c>
      <c r="F24" s="13">
        <v>0</v>
      </c>
      <c r="G24" s="30"/>
    </row>
    <row r="25" spans="1:7" s="10" customFormat="1" ht="24.75" customHeight="1">
      <c r="A25" s="30"/>
      <c r="B25" s="29">
        <v>85295</v>
      </c>
      <c r="C25" s="7" t="s">
        <v>24</v>
      </c>
      <c r="D25" s="12"/>
      <c r="E25" s="13">
        <v>0</v>
      </c>
      <c r="F25" s="13">
        <v>146467</v>
      </c>
      <c r="G25" s="30"/>
    </row>
    <row r="26" spans="1:7" s="10" customFormat="1" ht="33.75" customHeight="1">
      <c r="A26" s="30"/>
      <c r="B26" s="29"/>
      <c r="C26" s="7"/>
      <c r="D26" s="12" t="s">
        <v>68</v>
      </c>
      <c r="E26" s="13">
        <v>0</v>
      </c>
      <c r="F26" s="13">
        <v>59995</v>
      </c>
      <c r="G26" s="30"/>
    </row>
    <row r="27" spans="1:7" s="10" customFormat="1" ht="22.5" customHeight="1">
      <c r="A27" s="30"/>
      <c r="B27" s="29"/>
      <c r="C27" s="7"/>
      <c r="D27" s="12" t="s">
        <v>40</v>
      </c>
      <c r="E27" s="13">
        <v>0</v>
      </c>
      <c r="F27" s="13">
        <v>54565</v>
      </c>
      <c r="G27" s="30"/>
    </row>
    <row r="28" spans="1:7" s="10" customFormat="1" ht="30.75" customHeight="1">
      <c r="A28" s="52"/>
      <c r="B28" s="29"/>
      <c r="C28" s="7"/>
      <c r="D28" s="12" t="s">
        <v>39</v>
      </c>
      <c r="E28" s="13">
        <v>0</v>
      </c>
      <c r="F28" s="13">
        <v>31907</v>
      </c>
      <c r="G28" s="30"/>
    </row>
    <row r="29" spans="1:7" s="34" customFormat="1" ht="26.25" customHeight="1">
      <c r="A29" s="57">
        <v>900</v>
      </c>
      <c r="B29" s="32"/>
      <c r="C29" s="12" t="s">
        <v>10</v>
      </c>
      <c r="D29" s="12"/>
      <c r="E29" s="15">
        <v>0</v>
      </c>
      <c r="F29" s="15">
        <v>42000</v>
      </c>
      <c r="G29" s="33"/>
    </row>
    <row r="30" spans="1:7" s="34" customFormat="1" ht="24.75" customHeight="1">
      <c r="A30" s="56"/>
      <c r="B30" s="58" t="s">
        <v>33</v>
      </c>
      <c r="C30" s="12" t="s">
        <v>34</v>
      </c>
      <c r="D30" s="12"/>
      <c r="E30" s="15">
        <v>0</v>
      </c>
      <c r="F30" s="15">
        <v>42000</v>
      </c>
      <c r="G30" s="33"/>
    </row>
    <row r="31" spans="1:7" s="10" customFormat="1" ht="27.75" customHeight="1">
      <c r="A31" s="52"/>
      <c r="B31" s="29"/>
      <c r="C31" s="7"/>
      <c r="D31" s="31" t="s">
        <v>60</v>
      </c>
      <c r="E31" s="13">
        <v>0</v>
      </c>
      <c r="F31" s="13">
        <v>42000</v>
      </c>
      <c r="G31" s="30"/>
    </row>
    <row r="32" spans="1:7" s="10" customFormat="1" ht="30" customHeight="1">
      <c r="A32" s="30">
        <v>921</v>
      </c>
      <c r="B32" s="6"/>
      <c r="C32" s="12" t="s">
        <v>55</v>
      </c>
      <c r="D32" s="7"/>
      <c r="E32" s="13">
        <v>1360103</v>
      </c>
      <c r="F32" s="13">
        <v>1131993</v>
      </c>
      <c r="G32" s="30"/>
    </row>
    <row r="33" spans="1:7" s="34" customFormat="1" ht="24" customHeight="1">
      <c r="A33" s="56"/>
      <c r="B33" s="29">
        <v>92109</v>
      </c>
      <c r="C33" s="12" t="s">
        <v>45</v>
      </c>
      <c r="D33" s="12"/>
      <c r="E33" s="15">
        <v>1360103</v>
      </c>
      <c r="F33" s="15">
        <v>1131993</v>
      </c>
      <c r="G33" s="33"/>
    </row>
    <row r="34" spans="1:7" s="34" customFormat="1" ht="28.5" customHeight="1">
      <c r="A34" s="57"/>
      <c r="B34" s="54"/>
      <c r="C34" s="35"/>
      <c r="D34" s="31" t="s">
        <v>60</v>
      </c>
      <c r="E34" s="36">
        <v>1360103</v>
      </c>
      <c r="F34" s="36">
        <v>1131993</v>
      </c>
      <c r="G34" s="33"/>
    </row>
    <row r="35" spans="1:7" s="34" customFormat="1" ht="27.75" customHeight="1">
      <c r="A35" s="37"/>
      <c r="B35" s="55"/>
      <c r="C35" s="38"/>
      <c r="D35" s="39" t="s">
        <v>61</v>
      </c>
      <c r="E35" s="40">
        <v>954103</v>
      </c>
      <c r="F35" s="40">
        <v>1119497</v>
      </c>
      <c r="G35" s="33"/>
    </row>
    <row r="36" spans="1:7" s="34" customFormat="1" ht="21" customHeight="1">
      <c r="A36" s="244" t="s">
        <v>11</v>
      </c>
      <c r="B36" s="239"/>
      <c r="C36" s="239"/>
      <c r="D36" s="240"/>
      <c r="E36" s="15">
        <v>1387225</v>
      </c>
      <c r="F36" s="15">
        <v>2227710</v>
      </c>
      <c r="G36" s="41"/>
    </row>
    <row r="37" spans="1:7" s="34" customFormat="1" ht="31.5" customHeight="1">
      <c r="A37" s="241" t="s">
        <v>77</v>
      </c>
      <c r="B37" s="242"/>
      <c r="C37" s="242"/>
      <c r="D37" s="243"/>
      <c r="E37" s="15">
        <v>0</v>
      </c>
      <c r="F37" s="15">
        <v>840485</v>
      </c>
      <c r="G37" s="42"/>
    </row>
    <row r="38" spans="1:7" s="34" customFormat="1" ht="32.25" customHeight="1">
      <c r="A38" s="241" t="s">
        <v>62</v>
      </c>
      <c r="B38" s="242"/>
      <c r="C38" s="242"/>
      <c r="D38" s="243"/>
      <c r="E38" s="43">
        <v>27122</v>
      </c>
      <c r="F38" s="43">
        <v>216437</v>
      </c>
      <c r="G38" s="44"/>
    </row>
    <row r="39" spans="1:7" s="34" customFormat="1" ht="22.5" customHeight="1">
      <c r="A39" s="238" t="s">
        <v>68</v>
      </c>
      <c r="B39" s="239"/>
      <c r="C39" s="239"/>
      <c r="D39" s="240"/>
      <c r="E39" s="43">
        <v>1008</v>
      </c>
      <c r="F39" s="43">
        <v>59995</v>
      </c>
      <c r="G39" s="45"/>
    </row>
    <row r="40" spans="1:7" s="34" customFormat="1" ht="20.25" customHeight="1">
      <c r="A40" s="238" t="s">
        <v>63</v>
      </c>
      <c r="B40" s="239"/>
      <c r="C40" s="239"/>
      <c r="D40" s="240"/>
      <c r="E40" s="43">
        <v>209</v>
      </c>
      <c r="F40" s="43">
        <v>114565</v>
      </c>
      <c r="G40" s="45"/>
    </row>
    <row r="41" spans="1:7" s="34" customFormat="1" ht="20.25" customHeight="1">
      <c r="A41" s="238" t="s">
        <v>38</v>
      </c>
      <c r="B41" s="239"/>
      <c r="C41" s="239"/>
      <c r="D41" s="240"/>
      <c r="E41" s="43">
        <v>0</v>
      </c>
      <c r="F41" s="43">
        <v>9970</v>
      </c>
      <c r="G41" s="46"/>
    </row>
    <row r="42" spans="1:7" s="34" customFormat="1" ht="20.25" customHeight="1">
      <c r="A42" s="238" t="s">
        <v>39</v>
      </c>
      <c r="B42" s="239"/>
      <c r="C42" s="239"/>
      <c r="D42" s="240"/>
      <c r="E42" s="43">
        <v>25905</v>
      </c>
      <c r="F42" s="43">
        <v>31907</v>
      </c>
      <c r="G42" s="46"/>
    </row>
    <row r="43" spans="1:7" s="34" customFormat="1" ht="21.75" customHeight="1">
      <c r="A43" s="232" t="s">
        <v>64</v>
      </c>
      <c r="B43" s="232"/>
      <c r="C43" s="232"/>
      <c r="D43" s="232"/>
      <c r="E43" s="15">
        <v>1360103</v>
      </c>
      <c r="F43" s="15">
        <v>2011273</v>
      </c>
      <c r="G43" s="46"/>
    </row>
    <row r="44" spans="1:7" s="34" customFormat="1" ht="29.25" customHeight="1">
      <c r="A44" s="233" t="s">
        <v>65</v>
      </c>
      <c r="B44" s="233"/>
      <c r="C44" s="233"/>
      <c r="D44" s="233"/>
      <c r="E44" s="36">
        <v>1360103</v>
      </c>
      <c r="F44" s="36">
        <v>2011273</v>
      </c>
      <c r="G44" s="46"/>
    </row>
    <row r="45" spans="1:7" s="34" customFormat="1" ht="25.5" customHeight="1">
      <c r="A45" s="234" t="s">
        <v>61</v>
      </c>
      <c r="B45" s="234"/>
      <c r="C45" s="234"/>
      <c r="D45" s="234"/>
      <c r="E45" s="40">
        <v>954103</v>
      </c>
      <c r="F45" s="40">
        <v>1119497</v>
      </c>
      <c r="G45" s="46"/>
    </row>
    <row r="46" spans="1:7" s="34" customFormat="1" ht="10.5" customHeight="1">
      <c r="A46" s="24"/>
      <c r="B46" s="24"/>
      <c r="C46" s="24"/>
      <c r="D46" s="24"/>
      <c r="E46" s="47"/>
      <c r="F46" s="47"/>
      <c r="G46" s="46"/>
    </row>
    <row r="47" spans="1:4" s="18" customFormat="1" ht="18.75" customHeight="1">
      <c r="A47" s="237" t="s">
        <v>66</v>
      </c>
      <c r="B47" s="237"/>
      <c r="C47" s="237"/>
      <c r="D47" s="17"/>
    </row>
    <row r="48" spans="1:4" s="18" customFormat="1" ht="16.5" customHeight="1">
      <c r="A48" s="236" t="s">
        <v>16</v>
      </c>
      <c r="B48" s="236"/>
      <c r="C48" s="48"/>
      <c r="D48" s="48">
        <v>13061546</v>
      </c>
    </row>
    <row r="49" spans="1:4" s="18" customFormat="1" ht="15.75" customHeight="1">
      <c r="A49" s="236" t="s">
        <v>67</v>
      </c>
      <c r="B49" s="236"/>
      <c r="C49" s="49"/>
      <c r="D49" s="49">
        <v>9125831</v>
      </c>
    </row>
    <row r="50" spans="1:4" s="18" customFormat="1" ht="18" customHeight="1">
      <c r="A50" s="235" t="s">
        <v>19</v>
      </c>
      <c r="B50" s="235"/>
      <c r="C50" s="235"/>
      <c r="D50" s="49">
        <v>3935715</v>
      </c>
    </row>
    <row r="51" spans="2:4" s="50" customFormat="1" ht="16.5" customHeight="1">
      <c r="B51" s="50" t="s">
        <v>61</v>
      </c>
      <c r="D51" s="51">
        <v>1119497</v>
      </c>
    </row>
  </sheetData>
  <sheetProtection/>
  <mergeCells count="15">
    <mergeCell ref="A41:D41"/>
    <mergeCell ref="A42:D42"/>
    <mergeCell ref="A1:G1"/>
    <mergeCell ref="A38:D38"/>
    <mergeCell ref="A40:D40"/>
    <mergeCell ref="A37:D37"/>
    <mergeCell ref="A36:D36"/>
    <mergeCell ref="A39:D39"/>
    <mergeCell ref="A43:D43"/>
    <mergeCell ref="A44:D44"/>
    <mergeCell ref="A45:D45"/>
    <mergeCell ref="A50:C50"/>
    <mergeCell ref="A48:B48"/>
    <mergeCell ref="A49:B49"/>
    <mergeCell ref="A47:C47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portrait" paperSize="9" scale="75" r:id="rId1"/>
  <headerFooter alignWithMargins="0">
    <oddHeader>&amp;R&amp;"Times New Roman,Normalny"&amp;12Tabela nr 2&amp;14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showGridLines="0" zoomScalePageLayoutView="0" workbookViewId="0" topLeftCell="A2">
      <selection activeCell="D13" sqref="D1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22.5" customHeight="1">
      <c r="A1" s="246" t="s">
        <v>87</v>
      </c>
      <c r="B1" s="246"/>
      <c r="C1" s="246"/>
      <c r="D1" s="246"/>
    </row>
    <row r="2" ht="6.75" customHeight="1">
      <c r="A2" s="84"/>
    </row>
    <row r="3" ht="12.75">
      <c r="D3" s="62"/>
    </row>
    <row r="4" spans="1:4" ht="15" customHeight="1">
      <c r="A4" s="247" t="s">
        <v>88</v>
      </c>
      <c r="B4" s="247" t="s">
        <v>82</v>
      </c>
      <c r="C4" s="248" t="s">
        <v>89</v>
      </c>
      <c r="D4" s="248" t="s">
        <v>90</v>
      </c>
    </row>
    <row r="5" spans="1:4" ht="15" customHeight="1">
      <c r="A5" s="247"/>
      <c r="B5" s="247"/>
      <c r="C5" s="247"/>
      <c r="D5" s="248"/>
    </row>
    <row r="6" spans="1:4" ht="15.75" customHeight="1">
      <c r="A6" s="247"/>
      <c r="B6" s="247"/>
      <c r="C6" s="247"/>
      <c r="D6" s="248"/>
    </row>
    <row r="7" spans="1:4" s="85" customFormat="1" ht="15.75" customHeight="1">
      <c r="A7" s="4">
        <v>1</v>
      </c>
      <c r="B7" s="4">
        <v>2</v>
      </c>
      <c r="C7" s="4">
        <v>3</v>
      </c>
      <c r="D7" s="4">
        <v>4</v>
      </c>
    </row>
    <row r="8" spans="1:4" ht="30.75" customHeight="1">
      <c r="A8" s="245" t="s">
        <v>91</v>
      </c>
      <c r="B8" s="245"/>
      <c r="C8" s="87"/>
      <c r="D8" s="88">
        <f>SUM(D9:D13)</f>
        <v>3102738</v>
      </c>
    </row>
    <row r="9" spans="1:4" ht="53.25" customHeight="1">
      <c r="A9" s="89" t="s">
        <v>92</v>
      </c>
      <c r="B9" s="90" t="s">
        <v>93</v>
      </c>
      <c r="C9" s="89">
        <v>902</v>
      </c>
      <c r="D9" s="91">
        <v>21393.72</v>
      </c>
    </row>
    <row r="10" spans="1:4" ht="53.25" customHeight="1">
      <c r="A10" s="96" t="s">
        <v>94</v>
      </c>
      <c r="B10" s="93" t="s">
        <v>95</v>
      </c>
      <c r="C10" s="94">
        <v>903</v>
      </c>
      <c r="D10" s="98">
        <v>465853</v>
      </c>
    </row>
    <row r="11" spans="1:4" ht="39" customHeight="1">
      <c r="A11" s="92" t="s">
        <v>96</v>
      </c>
      <c r="B11" s="93" t="s">
        <v>187</v>
      </c>
      <c r="C11" s="94">
        <v>950</v>
      </c>
      <c r="D11" s="95">
        <v>186016</v>
      </c>
    </row>
    <row r="12" spans="1:4" ht="39" customHeight="1">
      <c r="A12" s="96" t="s">
        <v>98</v>
      </c>
      <c r="B12" s="97" t="s">
        <v>97</v>
      </c>
      <c r="C12" s="94">
        <v>952</v>
      </c>
      <c r="D12" s="98">
        <v>1974975.28</v>
      </c>
    </row>
    <row r="13" spans="1:4" ht="41.25" customHeight="1">
      <c r="A13" s="96" t="s">
        <v>188</v>
      </c>
      <c r="B13" s="99" t="s">
        <v>99</v>
      </c>
      <c r="C13" s="96">
        <v>952</v>
      </c>
      <c r="D13" s="98">
        <v>454500</v>
      </c>
    </row>
    <row r="14" spans="1:4" ht="33" customHeight="1">
      <c r="A14" s="245" t="s">
        <v>100</v>
      </c>
      <c r="B14" s="245"/>
      <c r="C14" s="87"/>
      <c r="D14" s="88">
        <f>D15+D16</f>
        <v>645910</v>
      </c>
    </row>
    <row r="15" spans="1:4" ht="33.75" customHeight="1">
      <c r="A15" s="89" t="s">
        <v>92</v>
      </c>
      <c r="B15" s="100" t="s">
        <v>101</v>
      </c>
      <c r="C15" s="89">
        <v>992</v>
      </c>
      <c r="D15" s="101">
        <v>93088</v>
      </c>
    </row>
    <row r="16" spans="1:4" ht="50.25" customHeight="1">
      <c r="A16" s="102" t="s">
        <v>94</v>
      </c>
      <c r="B16" s="103" t="s">
        <v>102</v>
      </c>
      <c r="C16" s="102">
        <v>963</v>
      </c>
      <c r="D16" s="104">
        <v>552822</v>
      </c>
    </row>
  </sheetData>
  <sheetProtection/>
  <mergeCells count="7">
    <mergeCell ref="A8:B8"/>
    <mergeCell ref="A14:B14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&amp;R&amp;"Times New Roman,Normalny"&amp;12Tabela nr 3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"/>
  <sheetViews>
    <sheetView tabSelected="1" zoomScalePageLayoutView="0" workbookViewId="0" topLeftCell="C1">
      <selection activeCell="M15" sqref="M15"/>
    </sheetView>
  </sheetViews>
  <sheetFormatPr defaultColWidth="9.00390625" defaultRowHeight="12.75"/>
  <cols>
    <col min="1" max="2" width="7.625" style="0" hidden="1" customWidth="1"/>
    <col min="3" max="3" width="7.625" style="0" customWidth="1"/>
    <col min="4" max="4" width="10.375" style="0" customWidth="1"/>
    <col min="5" max="5" width="7.00390625" style="0" hidden="1" customWidth="1"/>
    <col min="6" max="6" width="53.375" style="0" customWidth="1"/>
    <col min="7" max="7" width="17.25390625" style="0" customWidth="1"/>
  </cols>
  <sheetData>
    <row r="2" spans="1:7" ht="26.25" customHeight="1">
      <c r="A2" s="246" t="s">
        <v>78</v>
      </c>
      <c r="B2" s="246"/>
      <c r="C2" s="246"/>
      <c r="D2" s="246"/>
      <c r="E2" s="246"/>
      <c r="F2" s="246"/>
      <c r="G2" s="246"/>
    </row>
    <row r="3" spans="1:7" ht="27" customHeight="1">
      <c r="A3" s="246" t="s">
        <v>79</v>
      </c>
      <c r="B3" s="246"/>
      <c r="C3" s="246"/>
      <c r="D3" s="246"/>
      <c r="E3" s="246"/>
      <c r="F3" s="246"/>
      <c r="G3" s="246"/>
    </row>
    <row r="4" spans="1:7" ht="27" customHeight="1">
      <c r="A4" s="246" t="s">
        <v>80</v>
      </c>
      <c r="B4" s="246"/>
      <c r="C4" s="246"/>
      <c r="D4" s="246"/>
      <c r="E4" s="246"/>
      <c r="F4" s="246"/>
      <c r="G4" s="246"/>
    </row>
    <row r="5" spans="1:7" ht="27" customHeight="1">
      <c r="A5" s="246" t="s">
        <v>81</v>
      </c>
      <c r="B5" s="246"/>
      <c r="C5" s="246"/>
      <c r="D5" s="246"/>
      <c r="E5" s="246"/>
      <c r="F5" s="246"/>
      <c r="G5" s="246"/>
    </row>
    <row r="6" spans="1:7" ht="15.75" customHeight="1">
      <c r="A6" s="61"/>
      <c r="B6" s="61"/>
      <c r="C6" s="61"/>
      <c r="D6" s="61"/>
      <c r="E6" s="61"/>
      <c r="F6" s="61"/>
      <c r="G6" s="61"/>
    </row>
    <row r="7" spans="1:7" ht="15" customHeight="1">
      <c r="A7" s="1"/>
      <c r="B7" s="1"/>
      <c r="C7" s="1"/>
      <c r="D7" s="1"/>
      <c r="E7" s="1"/>
      <c r="F7" s="1"/>
      <c r="G7" s="62"/>
    </row>
    <row r="8" spans="1:7" s="16" customFormat="1" ht="43.5" customHeight="1">
      <c r="A8" s="63"/>
      <c r="B8" s="63"/>
      <c r="C8" s="63" t="s">
        <v>0</v>
      </c>
      <c r="D8" s="63" t="s">
        <v>21</v>
      </c>
      <c r="E8" s="63"/>
      <c r="F8" s="63" t="s">
        <v>82</v>
      </c>
      <c r="G8" s="63" t="s">
        <v>83</v>
      </c>
    </row>
    <row r="9" spans="1:7" s="5" customFormat="1" ht="9.75" customHeight="1">
      <c r="A9" s="4"/>
      <c r="B9" s="4"/>
      <c r="C9" s="4">
        <v>1</v>
      </c>
      <c r="D9" s="4">
        <v>2</v>
      </c>
      <c r="E9" s="4"/>
      <c r="F9" s="4">
        <v>3</v>
      </c>
      <c r="G9" s="4">
        <v>4</v>
      </c>
    </row>
    <row r="10" spans="1:7" ht="57" customHeight="1" hidden="1">
      <c r="A10" s="64"/>
      <c r="B10" s="64"/>
      <c r="C10" s="65"/>
      <c r="D10" s="66"/>
      <c r="E10" s="65"/>
      <c r="F10" s="67"/>
      <c r="G10" s="68"/>
    </row>
    <row r="11" spans="1:7" ht="49.5" customHeight="1" hidden="1">
      <c r="A11" s="69"/>
      <c r="B11" s="69"/>
      <c r="C11" s="69"/>
      <c r="D11" s="70"/>
      <c r="E11" s="69"/>
      <c r="F11" s="71"/>
      <c r="G11" s="72"/>
    </row>
    <row r="12" spans="1:7" ht="54" customHeight="1" hidden="1">
      <c r="A12" s="69"/>
      <c r="B12" s="69"/>
      <c r="C12" s="73"/>
      <c r="D12" s="74"/>
      <c r="E12" s="73"/>
      <c r="F12" s="75"/>
      <c r="G12" s="76"/>
    </row>
    <row r="13" spans="1:7" ht="73.5" customHeight="1">
      <c r="A13" s="69"/>
      <c r="B13" s="69"/>
      <c r="C13" s="77">
        <v>750</v>
      </c>
      <c r="D13" s="77">
        <v>75095</v>
      </c>
      <c r="E13" s="78"/>
      <c r="F13" s="79" t="s">
        <v>84</v>
      </c>
      <c r="G13" s="80">
        <v>10442</v>
      </c>
    </row>
    <row r="14" spans="1:7" ht="73.5" customHeight="1">
      <c r="A14" s="81"/>
      <c r="B14" s="81"/>
      <c r="C14" s="77">
        <v>801</v>
      </c>
      <c r="D14" s="77">
        <v>80110</v>
      </c>
      <c r="E14" s="77"/>
      <c r="F14" s="79" t="s">
        <v>85</v>
      </c>
      <c r="G14" s="80">
        <v>289680</v>
      </c>
    </row>
    <row r="15" spans="1:7" ht="42.75" customHeight="1">
      <c r="A15" s="78"/>
      <c r="B15" s="78"/>
      <c r="C15" s="250" t="s">
        <v>86</v>
      </c>
      <c r="D15" s="250"/>
      <c r="E15" s="250"/>
      <c r="F15" s="250"/>
      <c r="G15" s="82">
        <f>SUM(G13:G14)</f>
        <v>300122</v>
      </c>
    </row>
    <row r="16" spans="1:7" ht="39" customHeight="1" hidden="1">
      <c r="A16" s="249"/>
      <c r="B16" s="249"/>
      <c r="C16" s="249"/>
      <c r="D16" s="249"/>
      <c r="E16" s="249"/>
      <c r="F16" s="249"/>
      <c r="G16" s="82"/>
    </row>
    <row r="18" spans="1:2" ht="12.75">
      <c r="A18" s="83"/>
      <c r="B18" s="83"/>
    </row>
  </sheetData>
  <sheetProtection/>
  <mergeCells count="6">
    <mergeCell ref="A2:G2"/>
    <mergeCell ref="A16:F16"/>
    <mergeCell ref="A3:G3"/>
    <mergeCell ref="A4:G4"/>
    <mergeCell ref="A5:G5"/>
    <mergeCell ref="C15:F15"/>
  </mergeCells>
  <printOptions horizontalCentered="1"/>
  <pageMargins left="0.7874015748031497" right="0.7874015748031497" top="1.42" bottom="0.984251968503937" header="0.5118110236220472" footer="0.5118110236220472"/>
  <pageSetup fitToHeight="1" fitToWidth="1" horizontalDpi="600" verticalDpi="600" orientation="portrait" paperSize="9" scale="96" r:id="rId1"/>
  <headerFooter alignWithMargins="0">
    <oddHeader xml:space="preserve">&amp;R&amp;"Times New Roman,Normalny"&amp;12Tabela nr 5  </oddHeader>
  </headerFooter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10" sqref="A10:A11"/>
    </sheetView>
  </sheetViews>
  <sheetFormatPr defaultColWidth="9.00390625" defaultRowHeight="12.75"/>
  <cols>
    <col min="1" max="1" width="8.875" style="1" customWidth="1"/>
    <col min="2" max="2" width="9.625" style="1" customWidth="1"/>
    <col min="3" max="3" width="11.875" style="1" customWidth="1"/>
    <col min="4" max="4" width="10.25390625" style="1" customWidth="1"/>
    <col min="5" max="5" width="11.25390625" style="1" customWidth="1"/>
    <col min="6" max="6" width="11.75390625" style="1" customWidth="1"/>
    <col min="7" max="7" width="8.375" style="1" customWidth="1"/>
    <col min="8" max="8" width="9.125" style="1" customWidth="1"/>
    <col min="9" max="9" width="10.00390625" style="1" customWidth="1"/>
    <col min="10" max="10" width="0" style="1" hidden="1" customWidth="1"/>
    <col min="11" max="16384" width="9.125" style="1" customWidth="1"/>
  </cols>
  <sheetData>
    <row r="1" spans="1:9" ht="30.75" customHeight="1">
      <c r="A1" s="271"/>
      <c r="B1" s="271"/>
      <c r="C1" s="271"/>
      <c r="D1" s="106"/>
      <c r="E1" s="106"/>
      <c r="F1" s="106"/>
      <c r="G1" s="106"/>
      <c r="H1" s="106"/>
      <c r="I1" s="106"/>
    </row>
    <row r="2" spans="1:9" ht="68.25" customHeight="1">
      <c r="A2" s="259" t="s">
        <v>135</v>
      </c>
      <c r="B2" s="259"/>
      <c r="C2" s="259"/>
      <c r="D2" s="259"/>
      <c r="E2" s="259"/>
      <c r="F2" s="259"/>
      <c r="G2" s="259"/>
      <c r="H2" s="259"/>
      <c r="I2" s="259"/>
    </row>
    <row r="3" spans="1:9" ht="17.25" customHeight="1">
      <c r="A3" s="139"/>
      <c r="B3" s="139"/>
      <c r="C3" s="139"/>
      <c r="D3" s="106"/>
      <c r="E3" s="106"/>
      <c r="F3" s="106"/>
      <c r="G3" s="106"/>
      <c r="H3" s="106"/>
      <c r="I3" s="106"/>
    </row>
    <row r="4" spans="1:7" ht="19.5" customHeight="1">
      <c r="A4" s="271"/>
      <c r="B4" s="271"/>
      <c r="C4" s="271"/>
      <c r="D4" s="106"/>
      <c r="E4" s="106"/>
      <c r="F4" s="106"/>
      <c r="G4" s="106"/>
    </row>
    <row r="5" spans="1:9" ht="37.5" customHeight="1">
      <c r="A5" s="276" t="s">
        <v>136</v>
      </c>
      <c r="B5" s="276"/>
      <c r="C5" s="276"/>
      <c r="D5" s="256" t="s">
        <v>137</v>
      </c>
      <c r="E5" s="257"/>
      <c r="F5" s="257"/>
      <c r="G5" s="257"/>
      <c r="H5" s="257"/>
      <c r="I5" s="258"/>
    </row>
    <row r="6" spans="1:9" s="143" customFormat="1" ht="9" customHeight="1">
      <c r="A6" s="140">
        <v>1</v>
      </c>
      <c r="B6" s="140">
        <v>2</v>
      </c>
      <c r="C6" s="140">
        <v>3</v>
      </c>
      <c r="D6" s="140">
        <v>4</v>
      </c>
      <c r="E6" s="140">
        <v>5</v>
      </c>
      <c r="F6" s="140">
        <v>6</v>
      </c>
      <c r="G6" s="141">
        <v>7</v>
      </c>
      <c r="H6" s="142">
        <v>8</v>
      </c>
      <c r="I6" s="142">
        <v>9</v>
      </c>
    </row>
    <row r="7" spans="1:9" s="143" customFormat="1" ht="14.25" customHeight="1">
      <c r="A7" s="251" t="s">
        <v>138</v>
      </c>
      <c r="B7" s="251" t="s">
        <v>1</v>
      </c>
      <c r="C7" s="251" t="s">
        <v>139</v>
      </c>
      <c r="D7" s="251" t="s">
        <v>138</v>
      </c>
      <c r="E7" s="251" t="s">
        <v>21</v>
      </c>
      <c r="F7" s="251" t="s">
        <v>139</v>
      </c>
      <c r="G7" s="261" t="s">
        <v>140</v>
      </c>
      <c r="H7" s="262"/>
      <c r="I7" s="263"/>
    </row>
    <row r="8" spans="1:9" s="143" customFormat="1" ht="14.25" customHeight="1">
      <c r="A8" s="252"/>
      <c r="B8" s="252"/>
      <c r="C8" s="252"/>
      <c r="D8" s="252"/>
      <c r="E8" s="252"/>
      <c r="F8" s="252"/>
      <c r="G8" s="260" t="s">
        <v>141</v>
      </c>
      <c r="H8" s="144" t="s">
        <v>17</v>
      </c>
      <c r="I8" s="264" t="s">
        <v>64</v>
      </c>
    </row>
    <row r="9" spans="1:9" ht="33.75" customHeight="1">
      <c r="A9" s="253"/>
      <c r="B9" s="253"/>
      <c r="C9" s="253"/>
      <c r="D9" s="253"/>
      <c r="E9" s="253"/>
      <c r="F9" s="253"/>
      <c r="G9" s="260"/>
      <c r="H9" s="145" t="s">
        <v>40</v>
      </c>
      <c r="I9" s="265"/>
    </row>
    <row r="10" spans="1:9" ht="27" customHeight="1">
      <c r="A10" s="114">
        <v>900</v>
      </c>
      <c r="B10" s="115" t="s">
        <v>6</v>
      </c>
      <c r="C10" s="117">
        <v>280000</v>
      </c>
      <c r="D10" s="77">
        <v>900</v>
      </c>
      <c r="E10" s="77">
        <v>90001</v>
      </c>
      <c r="F10" s="118">
        <v>169320</v>
      </c>
      <c r="G10" s="118">
        <v>2820</v>
      </c>
      <c r="H10" s="80">
        <v>2820</v>
      </c>
      <c r="I10" s="80">
        <v>166500</v>
      </c>
    </row>
    <row r="11" spans="1:9" ht="24" customHeight="1">
      <c r="A11" s="146"/>
      <c r="B11" s="60"/>
      <c r="C11" s="195"/>
      <c r="D11" s="147">
        <v>801</v>
      </c>
      <c r="E11" s="147">
        <v>80110</v>
      </c>
      <c r="F11" s="118">
        <v>110680</v>
      </c>
      <c r="G11" s="118">
        <v>0</v>
      </c>
      <c r="H11" s="80">
        <v>0</v>
      </c>
      <c r="I11" s="80">
        <v>110680</v>
      </c>
    </row>
    <row r="12" spans="1:9" ht="28.5" customHeight="1">
      <c r="A12" s="254" t="s">
        <v>86</v>
      </c>
      <c r="B12" s="255"/>
      <c r="C12" s="194">
        <v>280000</v>
      </c>
      <c r="D12" s="266"/>
      <c r="E12" s="267"/>
      <c r="F12" s="118">
        <v>280000</v>
      </c>
      <c r="G12" s="118">
        <v>2820</v>
      </c>
      <c r="H12" s="118">
        <v>2820</v>
      </c>
      <c r="I12" s="118">
        <v>277180</v>
      </c>
    </row>
    <row r="13" spans="1:7" ht="21" customHeight="1">
      <c r="A13" s="148"/>
      <c r="B13" s="148"/>
      <c r="C13" s="148"/>
      <c r="D13" s="148"/>
      <c r="E13" s="148"/>
      <c r="F13" s="148"/>
      <c r="G13" s="148"/>
    </row>
    <row r="14" spans="1:7" ht="21" customHeight="1">
      <c r="A14" s="148"/>
      <c r="B14" s="148"/>
      <c r="C14" s="148"/>
      <c r="D14" s="148"/>
      <c r="E14" s="148"/>
      <c r="F14" s="148"/>
      <c r="G14" s="148"/>
    </row>
    <row r="15" spans="1:7" ht="21" customHeight="1">
      <c r="A15" s="148"/>
      <c r="B15" s="148"/>
      <c r="C15" s="148"/>
      <c r="D15" s="148"/>
      <c r="E15" s="148"/>
      <c r="F15" s="148"/>
      <c r="G15" s="148"/>
    </row>
    <row r="16" ht="18.75" customHeight="1">
      <c r="C16" s="2"/>
    </row>
    <row r="17" spans="1:9" ht="42.75" customHeight="1" hidden="1">
      <c r="A17" s="3"/>
      <c r="B17" s="3"/>
      <c r="C17" s="3"/>
      <c r="D17" s="149"/>
      <c r="E17" s="149"/>
      <c r="F17" s="149"/>
      <c r="G17" s="149"/>
      <c r="H17" s="149"/>
      <c r="I17" s="150"/>
    </row>
    <row r="18" spans="1:8" s="153" customFormat="1" ht="11.25" customHeight="1" hidden="1">
      <c r="A18" s="151"/>
      <c r="B18" s="151"/>
      <c r="C18" s="151"/>
      <c r="D18" s="152"/>
      <c r="E18" s="152"/>
      <c r="F18" s="152"/>
      <c r="G18" s="152"/>
      <c r="H18" s="152"/>
    </row>
    <row r="19" spans="1:9" ht="29.25" customHeight="1" hidden="1">
      <c r="A19" s="113"/>
      <c r="B19" s="154"/>
      <c r="C19" s="155"/>
      <c r="D19" s="149"/>
      <c r="E19" s="149"/>
      <c r="F19" s="149"/>
      <c r="G19" s="149"/>
      <c r="H19" s="149"/>
      <c r="I19" s="150"/>
    </row>
    <row r="20" spans="1:9" ht="29.25" customHeight="1" hidden="1">
      <c r="A20" s="113"/>
      <c r="B20" s="154"/>
      <c r="C20" s="155"/>
      <c r="D20" s="149"/>
      <c r="E20" s="149"/>
      <c r="F20" s="149"/>
      <c r="G20" s="149"/>
      <c r="H20" s="149"/>
      <c r="I20" s="150"/>
    </row>
    <row r="21" spans="1:9" ht="30.75" customHeight="1" hidden="1">
      <c r="A21" s="156"/>
      <c r="B21" s="157"/>
      <c r="C21" s="158"/>
      <c r="D21" s="149"/>
      <c r="E21" s="149"/>
      <c r="F21" s="149"/>
      <c r="G21" s="149"/>
      <c r="H21" s="149"/>
      <c r="I21" s="150"/>
    </row>
    <row r="22" spans="1:9" ht="19.5" customHeight="1" hidden="1">
      <c r="A22" s="81"/>
      <c r="B22" s="159"/>
      <c r="C22" s="160"/>
      <c r="D22" s="149"/>
      <c r="E22" s="149"/>
      <c r="F22" s="149"/>
      <c r="G22" s="149"/>
      <c r="H22" s="149"/>
      <c r="I22" s="150"/>
    </row>
    <row r="23" spans="1:9" ht="19.5" customHeight="1" hidden="1">
      <c r="A23" s="161"/>
      <c r="B23" s="162"/>
      <c r="C23" s="163"/>
      <c r="D23" s="149"/>
      <c r="E23" s="149"/>
      <c r="F23" s="149"/>
      <c r="G23" s="149"/>
      <c r="H23" s="149"/>
      <c r="I23" s="150"/>
    </row>
    <row r="24" spans="1:9" ht="29.25" customHeight="1" hidden="1">
      <c r="A24" s="113"/>
      <c r="B24" s="154"/>
      <c r="C24" s="155"/>
      <c r="D24" s="149"/>
      <c r="E24" s="149"/>
      <c r="F24" s="149"/>
      <c r="G24" s="149"/>
      <c r="H24" s="149"/>
      <c r="I24" s="150"/>
    </row>
    <row r="25" spans="1:9" ht="26.25" customHeight="1" hidden="1">
      <c r="A25" s="164"/>
      <c r="B25" s="165"/>
      <c r="C25" s="166"/>
      <c r="D25" s="149"/>
      <c r="E25" s="149"/>
      <c r="F25" s="149"/>
      <c r="G25" s="149"/>
      <c r="H25" s="149"/>
      <c r="I25" s="150"/>
    </row>
    <row r="26" spans="1:9" ht="23.25" customHeight="1" hidden="1">
      <c r="A26" s="268"/>
      <c r="B26" s="159"/>
      <c r="C26" s="160"/>
      <c r="D26" s="149"/>
      <c r="E26" s="149"/>
      <c r="F26" s="149"/>
      <c r="G26" s="149"/>
      <c r="H26" s="149"/>
      <c r="I26" s="150"/>
    </row>
    <row r="27" spans="1:9" ht="23.25" customHeight="1" hidden="1">
      <c r="A27" s="269"/>
      <c r="B27" s="159"/>
      <c r="C27" s="160"/>
      <c r="D27" s="149"/>
      <c r="E27" s="149"/>
      <c r="F27" s="149"/>
      <c r="G27" s="149"/>
      <c r="H27" s="149"/>
      <c r="I27" s="150"/>
    </row>
    <row r="28" spans="1:9" ht="23.25" customHeight="1" hidden="1">
      <c r="A28" s="269"/>
      <c r="B28" s="159"/>
      <c r="C28" s="160"/>
      <c r="D28" s="149"/>
      <c r="E28" s="149"/>
      <c r="F28" s="149"/>
      <c r="G28" s="149"/>
      <c r="H28" s="149"/>
      <c r="I28" s="150"/>
    </row>
    <row r="29" spans="1:9" ht="50.25" customHeight="1" hidden="1">
      <c r="A29" s="269"/>
      <c r="B29" s="168"/>
      <c r="C29" s="160"/>
      <c r="D29" s="149"/>
      <c r="E29" s="149"/>
      <c r="F29" s="149"/>
      <c r="G29" s="149"/>
      <c r="H29" s="149"/>
      <c r="I29" s="150"/>
    </row>
    <row r="30" spans="1:9" ht="25.5" customHeight="1" hidden="1">
      <c r="A30" s="269"/>
      <c r="B30" s="159"/>
      <c r="C30" s="160"/>
      <c r="D30" s="149"/>
      <c r="E30" s="149"/>
      <c r="F30" s="149"/>
      <c r="G30" s="149"/>
      <c r="H30" s="149"/>
      <c r="I30" s="150"/>
    </row>
    <row r="31" spans="1:9" ht="15" customHeight="1" hidden="1">
      <c r="A31" s="269"/>
      <c r="B31" s="159"/>
      <c r="C31" s="160"/>
      <c r="D31" s="149"/>
      <c r="E31" s="149"/>
      <c r="F31" s="149"/>
      <c r="G31" s="149"/>
      <c r="H31" s="149"/>
      <c r="I31" s="150"/>
    </row>
    <row r="32" spans="1:9" ht="18" customHeight="1" hidden="1">
      <c r="A32" s="269"/>
      <c r="B32" s="159"/>
      <c r="C32" s="272"/>
      <c r="D32" s="149"/>
      <c r="E32" s="149"/>
      <c r="F32" s="149"/>
      <c r="G32" s="149"/>
      <c r="H32" s="149"/>
      <c r="I32" s="150"/>
    </row>
    <row r="33" spans="1:9" ht="18.75" customHeight="1" hidden="1">
      <c r="A33" s="269"/>
      <c r="B33" s="159"/>
      <c r="C33" s="273"/>
      <c r="D33" s="149"/>
      <c r="E33" s="149"/>
      <c r="F33" s="149"/>
      <c r="G33" s="149"/>
      <c r="H33" s="149"/>
      <c r="I33" s="150"/>
    </row>
    <row r="34" spans="1:9" ht="19.5" customHeight="1" hidden="1">
      <c r="A34" s="269"/>
      <c r="B34" s="159"/>
      <c r="C34" s="273"/>
      <c r="D34" s="149"/>
      <c r="E34" s="149"/>
      <c r="F34" s="149"/>
      <c r="G34" s="149"/>
      <c r="H34" s="149"/>
      <c r="I34" s="150"/>
    </row>
    <row r="35" spans="1:9" ht="18.75" customHeight="1" hidden="1">
      <c r="A35" s="275"/>
      <c r="B35" s="159"/>
      <c r="C35" s="274"/>
      <c r="D35" s="149"/>
      <c r="E35" s="149"/>
      <c r="F35" s="149"/>
      <c r="G35" s="149"/>
      <c r="H35" s="149"/>
      <c r="I35" s="150"/>
    </row>
    <row r="36" spans="1:9" ht="24.75" customHeight="1" hidden="1">
      <c r="A36" s="156"/>
      <c r="B36" s="159"/>
      <c r="C36" s="158"/>
      <c r="D36" s="149"/>
      <c r="E36" s="149"/>
      <c r="F36" s="149"/>
      <c r="G36" s="149"/>
      <c r="H36" s="149"/>
      <c r="I36" s="150"/>
    </row>
    <row r="37" spans="1:9" ht="24.75" customHeight="1" hidden="1">
      <c r="A37" s="156"/>
      <c r="B37" s="159"/>
      <c r="C37" s="158"/>
      <c r="D37" s="149"/>
      <c r="E37" s="149"/>
      <c r="F37" s="149"/>
      <c r="G37" s="149"/>
      <c r="H37" s="149"/>
      <c r="I37" s="150"/>
    </row>
    <row r="38" spans="1:9" ht="29.25" customHeight="1" hidden="1">
      <c r="A38" s="81"/>
      <c r="B38" s="159"/>
      <c r="C38" s="160"/>
      <c r="D38" s="149"/>
      <c r="E38" s="149"/>
      <c r="F38" s="149"/>
      <c r="G38" s="149"/>
      <c r="H38" s="149"/>
      <c r="I38" s="150"/>
    </row>
    <row r="39" spans="1:9" ht="29.25" customHeight="1" hidden="1">
      <c r="A39" s="167"/>
      <c r="B39" s="169"/>
      <c r="C39" s="160"/>
      <c r="D39" s="149"/>
      <c r="E39" s="149"/>
      <c r="F39" s="149"/>
      <c r="G39" s="149"/>
      <c r="H39" s="149"/>
      <c r="I39" s="150"/>
    </row>
    <row r="40" spans="1:9" ht="29.25" customHeight="1" hidden="1">
      <c r="A40" s="52"/>
      <c r="B40" s="170"/>
      <c r="C40" s="163"/>
      <c r="D40" s="149"/>
      <c r="E40" s="149"/>
      <c r="F40" s="149"/>
      <c r="G40" s="149"/>
      <c r="H40" s="149"/>
      <c r="I40" s="150"/>
    </row>
    <row r="41" spans="1:9" ht="27" customHeight="1" hidden="1">
      <c r="A41" s="30"/>
      <c r="B41" s="171"/>
      <c r="C41" s="172"/>
      <c r="D41" s="149"/>
      <c r="E41" s="149"/>
      <c r="F41" s="149"/>
      <c r="G41" s="149"/>
      <c r="H41" s="149"/>
      <c r="I41" s="150"/>
    </row>
    <row r="42" spans="1:9" ht="48.75" customHeight="1" hidden="1">
      <c r="A42" s="30"/>
      <c r="B42" s="168"/>
      <c r="C42" s="160"/>
      <c r="D42" s="149"/>
      <c r="E42" s="149"/>
      <c r="F42" s="149"/>
      <c r="G42" s="149"/>
      <c r="H42" s="149"/>
      <c r="I42" s="150"/>
    </row>
    <row r="43" spans="1:9" ht="35.25" customHeight="1" hidden="1">
      <c r="A43" s="268"/>
      <c r="B43" s="168"/>
      <c r="C43" s="160"/>
      <c r="D43" s="149"/>
      <c r="E43" s="149"/>
      <c r="F43" s="149"/>
      <c r="G43" s="149"/>
      <c r="H43" s="149"/>
      <c r="I43" s="150"/>
    </row>
    <row r="44" spans="1:9" ht="46.5" customHeight="1" hidden="1">
      <c r="A44" s="269"/>
      <c r="B44" s="168"/>
      <c r="C44" s="173"/>
      <c r="D44" s="149"/>
      <c r="E44" s="149"/>
      <c r="F44" s="149"/>
      <c r="G44" s="149"/>
      <c r="H44" s="149"/>
      <c r="I44" s="150"/>
    </row>
    <row r="45" spans="1:9" ht="49.5" customHeight="1" hidden="1">
      <c r="A45" s="270"/>
      <c r="B45" s="39"/>
      <c r="C45" s="163"/>
      <c r="D45" s="149"/>
      <c r="E45" s="149"/>
      <c r="F45" s="149"/>
      <c r="G45" s="149"/>
      <c r="H45" s="149"/>
      <c r="I45" s="150"/>
    </row>
    <row r="46" spans="1:9" ht="19.5" customHeight="1" hidden="1">
      <c r="A46" s="30"/>
      <c r="B46" s="174"/>
      <c r="C46" s="175"/>
      <c r="D46" s="149"/>
      <c r="E46" s="149"/>
      <c r="F46" s="149"/>
      <c r="G46" s="149"/>
      <c r="H46" s="149"/>
      <c r="I46" s="150"/>
    </row>
    <row r="47" spans="1:9" ht="19.5" customHeight="1" hidden="1">
      <c r="A47" s="161"/>
      <c r="B47" s="39"/>
      <c r="C47" s="163"/>
      <c r="D47" s="149"/>
      <c r="E47" s="149"/>
      <c r="F47" s="149"/>
      <c r="G47" s="149"/>
      <c r="H47" s="149"/>
      <c r="I47" s="150"/>
    </row>
    <row r="48" spans="1:9" ht="18.75" customHeight="1" hidden="1">
      <c r="A48" s="92"/>
      <c r="C48" s="176"/>
      <c r="D48" s="149"/>
      <c r="E48" s="149"/>
      <c r="F48" s="149"/>
      <c r="G48" s="149"/>
      <c r="H48" s="149"/>
      <c r="I48" s="150"/>
    </row>
    <row r="49" spans="1:9" ht="54.75" customHeight="1" hidden="1">
      <c r="A49" s="92"/>
      <c r="B49" s="26"/>
      <c r="C49" s="160"/>
      <c r="D49" s="149"/>
      <c r="E49" s="149"/>
      <c r="F49" s="149"/>
      <c r="G49" s="149"/>
      <c r="H49" s="149"/>
      <c r="I49" s="150"/>
    </row>
    <row r="50" spans="1:9" s="181" customFormat="1" ht="30.75" customHeight="1" hidden="1">
      <c r="A50" s="86"/>
      <c r="B50" s="177"/>
      <c r="C50" s="178"/>
      <c r="D50" s="179"/>
      <c r="E50" s="179"/>
      <c r="F50" s="179"/>
      <c r="G50" s="179"/>
      <c r="H50" s="179"/>
      <c r="I50" s="180"/>
    </row>
    <row r="51" spans="1:9" ht="15" hidden="1">
      <c r="A51" s="149"/>
      <c r="B51" s="149"/>
      <c r="C51" s="149"/>
      <c r="D51" s="149"/>
      <c r="E51" s="149"/>
      <c r="F51" s="149"/>
      <c r="G51" s="149"/>
      <c r="H51" s="149"/>
      <c r="I51" s="150"/>
    </row>
    <row r="52" spans="1:9" ht="24" customHeight="1">
      <c r="A52" s="236"/>
      <c r="B52" s="236"/>
      <c r="C52" s="236"/>
      <c r="D52" s="149"/>
      <c r="E52" s="149"/>
      <c r="F52" s="149"/>
      <c r="G52" s="149"/>
      <c r="H52" s="149"/>
      <c r="I52" s="150"/>
    </row>
    <row r="53" spans="1:9" ht="15">
      <c r="A53" s="149"/>
      <c r="B53" s="149"/>
      <c r="C53" s="149"/>
      <c r="D53" s="149"/>
      <c r="E53" s="149"/>
      <c r="F53" s="149"/>
      <c r="G53" s="149"/>
      <c r="H53" s="149"/>
      <c r="I53" s="150"/>
    </row>
    <row r="54" spans="1:9" ht="15">
      <c r="A54" s="149"/>
      <c r="B54" s="149"/>
      <c r="C54" s="149"/>
      <c r="D54" s="149"/>
      <c r="E54" s="149"/>
      <c r="F54" s="149"/>
      <c r="G54" s="149"/>
      <c r="H54" s="149"/>
      <c r="I54" s="150"/>
    </row>
    <row r="55" spans="1:9" ht="15">
      <c r="A55" s="149"/>
      <c r="B55" s="149"/>
      <c r="C55" s="149"/>
      <c r="D55" s="149"/>
      <c r="E55" s="149"/>
      <c r="F55" s="149"/>
      <c r="G55" s="149"/>
      <c r="H55" s="149"/>
      <c r="I55" s="150"/>
    </row>
    <row r="56" spans="1:9" ht="15">
      <c r="A56" s="149"/>
      <c r="B56" s="149"/>
      <c r="C56" s="149"/>
      <c r="D56" s="149"/>
      <c r="E56" s="149"/>
      <c r="F56" s="149"/>
      <c r="G56" s="149"/>
      <c r="H56" s="149"/>
      <c r="I56" s="150"/>
    </row>
    <row r="57" spans="1:9" ht="15">
      <c r="A57" s="150"/>
      <c r="B57" s="150"/>
      <c r="C57" s="150"/>
      <c r="D57" s="150"/>
      <c r="E57" s="150"/>
      <c r="F57" s="150"/>
      <c r="G57" s="150"/>
      <c r="H57" s="150"/>
      <c r="I57" s="150"/>
    </row>
    <row r="58" spans="1:9" ht="15">
      <c r="A58" s="150"/>
      <c r="B58" s="150"/>
      <c r="C58" s="150"/>
      <c r="D58" s="150"/>
      <c r="E58" s="150"/>
      <c r="F58" s="150"/>
      <c r="G58" s="150"/>
      <c r="H58" s="150"/>
      <c r="I58" s="150"/>
    </row>
    <row r="59" spans="1:9" ht="15">
      <c r="A59" s="150"/>
      <c r="B59" s="150"/>
      <c r="C59" s="150"/>
      <c r="D59" s="150"/>
      <c r="E59" s="150"/>
      <c r="F59" s="150"/>
      <c r="G59" s="150"/>
      <c r="H59" s="150"/>
      <c r="I59" s="150"/>
    </row>
    <row r="60" spans="1:9" ht="15">
      <c r="A60" s="150"/>
      <c r="B60" s="150"/>
      <c r="C60" s="150"/>
      <c r="D60" s="150"/>
      <c r="E60" s="150"/>
      <c r="F60" s="150"/>
      <c r="G60" s="150"/>
      <c r="H60" s="150"/>
      <c r="I60" s="150"/>
    </row>
  </sheetData>
  <sheetProtection/>
  <mergeCells count="20">
    <mergeCell ref="D12:E12"/>
    <mergeCell ref="A52:C52"/>
    <mergeCell ref="A43:A45"/>
    <mergeCell ref="A1:C1"/>
    <mergeCell ref="A4:C4"/>
    <mergeCell ref="C32:C35"/>
    <mergeCell ref="A26:A35"/>
    <mergeCell ref="A5:C5"/>
    <mergeCell ref="C7:C9"/>
    <mergeCell ref="B7:B9"/>
    <mergeCell ref="A7:A9"/>
    <mergeCell ref="A12:B12"/>
    <mergeCell ref="D5:I5"/>
    <mergeCell ref="A2:I2"/>
    <mergeCell ref="G8:G9"/>
    <mergeCell ref="F7:F9"/>
    <mergeCell ref="E7:E9"/>
    <mergeCell ref="D7:D9"/>
    <mergeCell ref="G7:I7"/>
    <mergeCell ref="I8:I9"/>
  </mergeCells>
  <printOptions horizontalCentered="1"/>
  <pageMargins left="0.5905511811023623" right="0.5905511811023623" top="1.41" bottom="0.5905511811023623" header="0.5118110236220472" footer="0.5118110236220472"/>
  <pageSetup horizontalDpi="600" verticalDpi="600" orientation="portrait" paperSize="9" r:id="rId1"/>
  <headerFooter alignWithMargins="0">
    <oddHeader xml:space="preserve">&amp;R&amp;"Times New Roman,Normalny"&amp;12Tabela nr 6&amp;14
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D10">
      <selection activeCell="C18" sqref="C18:Q19"/>
    </sheetView>
  </sheetViews>
  <sheetFormatPr defaultColWidth="10.25390625" defaultRowHeight="12.75"/>
  <cols>
    <col min="1" max="1" width="3.625" style="183" bestFit="1" customWidth="1"/>
    <col min="2" max="2" width="27.125" style="183" customWidth="1"/>
    <col min="3" max="3" width="12.25390625" style="183" customWidth="1"/>
    <col min="4" max="4" width="10.75390625" style="183" customWidth="1"/>
    <col min="5" max="5" width="12.875" style="183" customWidth="1"/>
    <col min="6" max="6" width="13.00390625" style="183" customWidth="1"/>
    <col min="7" max="7" width="13.125" style="183" customWidth="1"/>
    <col min="8" max="8" width="13.00390625" style="183" customWidth="1"/>
    <col min="9" max="9" width="12.875" style="183" customWidth="1"/>
    <col min="10" max="10" width="11.625" style="183" customWidth="1"/>
    <col min="11" max="11" width="7.625" style="183" customWidth="1"/>
    <col min="12" max="12" width="13.125" style="183" customWidth="1"/>
    <col min="13" max="13" width="12.875" style="183" customWidth="1"/>
    <col min="14" max="14" width="13.125" style="183" customWidth="1"/>
    <col min="15" max="15" width="10.00390625" style="183" customWidth="1"/>
    <col min="16" max="16" width="5.75390625" style="183" customWidth="1"/>
    <col min="17" max="17" width="12.75390625" style="183" customWidth="1"/>
    <col min="18" max="16384" width="10.25390625" style="183" customWidth="1"/>
  </cols>
  <sheetData>
    <row r="1" spans="1:17" s="182" customFormat="1" ht="57" customHeight="1">
      <c r="A1" s="277" t="s">
        <v>142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ht="17.25" customHeight="1"/>
    <row r="3" spans="1:17" ht="12.75" customHeight="1">
      <c r="A3" s="283" t="s">
        <v>88</v>
      </c>
      <c r="B3" s="283" t="s">
        <v>143</v>
      </c>
      <c r="C3" s="280" t="s">
        <v>144</v>
      </c>
      <c r="D3" s="280" t="s">
        <v>145</v>
      </c>
      <c r="E3" s="280" t="s">
        <v>146</v>
      </c>
      <c r="F3" s="283" t="s">
        <v>17</v>
      </c>
      <c r="G3" s="283"/>
      <c r="H3" s="283" t="s">
        <v>133</v>
      </c>
      <c r="I3" s="283"/>
      <c r="J3" s="283"/>
      <c r="K3" s="283"/>
      <c r="L3" s="283"/>
      <c r="M3" s="283"/>
      <c r="N3" s="283"/>
      <c r="O3" s="283"/>
      <c r="P3" s="283"/>
      <c r="Q3" s="283"/>
    </row>
    <row r="4" spans="1:17" ht="14.25" customHeight="1">
      <c r="A4" s="283"/>
      <c r="B4" s="283"/>
      <c r="C4" s="280"/>
      <c r="D4" s="280"/>
      <c r="E4" s="280"/>
      <c r="F4" s="280" t="s">
        <v>147</v>
      </c>
      <c r="G4" s="280" t="s">
        <v>148</v>
      </c>
      <c r="H4" s="283" t="s">
        <v>149</v>
      </c>
      <c r="I4" s="283"/>
      <c r="J4" s="283"/>
      <c r="K4" s="283"/>
      <c r="L4" s="283"/>
      <c r="M4" s="283"/>
      <c r="N4" s="283"/>
      <c r="O4" s="283"/>
      <c r="P4" s="283"/>
      <c r="Q4" s="283"/>
    </row>
    <row r="5" spans="1:17" ht="14.25" customHeight="1">
      <c r="A5" s="283"/>
      <c r="B5" s="283"/>
      <c r="C5" s="280"/>
      <c r="D5" s="280"/>
      <c r="E5" s="280"/>
      <c r="F5" s="280"/>
      <c r="G5" s="280"/>
      <c r="H5" s="280" t="s">
        <v>150</v>
      </c>
      <c r="I5" s="283" t="s">
        <v>151</v>
      </c>
      <c r="J5" s="283"/>
      <c r="K5" s="283"/>
      <c r="L5" s="283"/>
      <c r="M5" s="283"/>
      <c r="N5" s="283"/>
      <c r="O5" s="283"/>
      <c r="P5" s="283"/>
      <c r="Q5" s="283"/>
    </row>
    <row r="6" spans="1:17" ht="14.25" customHeight="1">
      <c r="A6" s="283"/>
      <c r="B6" s="283"/>
      <c r="C6" s="280"/>
      <c r="D6" s="280"/>
      <c r="E6" s="280"/>
      <c r="F6" s="280"/>
      <c r="G6" s="280"/>
      <c r="H6" s="280"/>
      <c r="I6" s="283" t="s">
        <v>152</v>
      </c>
      <c r="J6" s="283"/>
      <c r="K6" s="283"/>
      <c r="L6" s="283"/>
      <c r="M6" s="283" t="s">
        <v>153</v>
      </c>
      <c r="N6" s="283"/>
      <c r="O6" s="283"/>
      <c r="P6" s="283"/>
      <c r="Q6" s="283"/>
    </row>
    <row r="7" spans="1:17" ht="12.75" customHeight="1">
      <c r="A7" s="283"/>
      <c r="B7" s="283"/>
      <c r="C7" s="280"/>
      <c r="D7" s="280"/>
      <c r="E7" s="280"/>
      <c r="F7" s="280"/>
      <c r="G7" s="280"/>
      <c r="H7" s="280"/>
      <c r="I7" s="280" t="s">
        <v>154</v>
      </c>
      <c r="J7" s="283" t="s">
        <v>155</v>
      </c>
      <c r="K7" s="283"/>
      <c r="L7" s="283"/>
      <c r="M7" s="280" t="s">
        <v>156</v>
      </c>
      <c r="N7" s="280" t="s">
        <v>155</v>
      </c>
      <c r="O7" s="280"/>
      <c r="P7" s="280"/>
      <c r="Q7" s="280"/>
    </row>
    <row r="8" spans="1:17" ht="90.75" customHeight="1">
      <c r="A8" s="283"/>
      <c r="B8" s="283"/>
      <c r="C8" s="280"/>
      <c r="D8" s="280"/>
      <c r="E8" s="280"/>
      <c r="F8" s="280"/>
      <c r="G8" s="280"/>
      <c r="H8" s="280"/>
      <c r="I8" s="280"/>
      <c r="J8" s="184" t="s">
        <v>157</v>
      </c>
      <c r="K8" s="184" t="s">
        <v>158</v>
      </c>
      <c r="L8" s="184" t="s">
        <v>159</v>
      </c>
      <c r="M8" s="280"/>
      <c r="N8" s="184" t="s">
        <v>160</v>
      </c>
      <c r="O8" s="184" t="s">
        <v>157</v>
      </c>
      <c r="P8" s="184" t="s">
        <v>158</v>
      </c>
      <c r="Q8" s="184" t="s">
        <v>161</v>
      </c>
    </row>
    <row r="9" spans="1:17" ht="10.5" customHeight="1">
      <c r="A9" s="185">
        <v>1</v>
      </c>
      <c r="B9" s="185">
        <v>2</v>
      </c>
      <c r="C9" s="185">
        <v>3</v>
      </c>
      <c r="D9" s="185">
        <v>4</v>
      </c>
      <c r="E9" s="185">
        <v>5</v>
      </c>
      <c r="F9" s="185">
        <v>6</v>
      </c>
      <c r="G9" s="185">
        <v>7</v>
      </c>
      <c r="H9" s="185">
        <v>8</v>
      </c>
      <c r="I9" s="185">
        <v>9</v>
      </c>
      <c r="J9" s="185">
        <v>10</v>
      </c>
      <c r="K9" s="185">
        <v>11</v>
      </c>
      <c r="L9" s="185">
        <v>12</v>
      </c>
      <c r="M9" s="185">
        <v>13</v>
      </c>
      <c r="N9" s="185">
        <v>14</v>
      </c>
      <c r="O9" s="185">
        <v>15</v>
      </c>
      <c r="P9" s="185">
        <v>16</v>
      </c>
      <c r="Q9" s="185">
        <v>17</v>
      </c>
    </row>
    <row r="10" spans="1:17" s="186" customFormat="1" ht="40.5" customHeight="1">
      <c r="A10" s="204">
        <v>1</v>
      </c>
      <c r="B10" s="205" t="s">
        <v>184</v>
      </c>
      <c r="C10" s="281" t="s">
        <v>134</v>
      </c>
      <c r="D10" s="282"/>
      <c r="E10" s="218">
        <f>E14+E20</f>
        <v>1704479.96</v>
      </c>
      <c r="F10" s="218">
        <f aca="true" t="shared" si="0" ref="F10:Q10">F14+F20</f>
        <v>916901.2</v>
      </c>
      <c r="G10" s="218">
        <f t="shared" si="0"/>
        <v>787578.76</v>
      </c>
      <c r="H10" s="218">
        <f t="shared" si="0"/>
        <v>1119496.48</v>
      </c>
      <c r="I10" s="218">
        <f t="shared" si="0"/>
        <v>574009.06</v>
      </c>
      <c r="J10" s="218">
        <f t="shared" si="0"/>
        <v>216505.57</v>
      </c>
      <c r="K10" s="218">
        <f t="shared" si="0"/>
        <v>0</v>
      </c>
      <c r="L10" s="218">
        <f t="shared" si="0"/>
        <v>357503.49</v>
      </c>
      <c r="M10" s="218">
        <f t="shared" si="0"/>
        <v>545487.4199999999</v>
      </c>
      <c r="N10" s="218">
        <f t="shared" si="0"/>
        <v>465853</v>
      </c>
      <c r="O10" s="218">
        <f t="shared" si="0"/>
        <v>79634.42</v>
      </c>
      <c r="P10" s="218">
        <f t="shared" si="0"/>
        <v>0</v>
      </c>
      <c r="Q10" s="218">
        <f t="shared" si="0"/>
        <v>0</v>
      </c>
    </row>
    <row r="11" spans="1:17" s="186" customFormat="1" ht="43.5" customHeight="1">
      <c r="A11" s="286" t="s">
        <v>174</v>
      </c>
      <c r="B11" s="188" t="s">
        <v>185</v>
      </c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300"/>
    </row>
    <row r="12" spans="1:17" s="187" customFormat="1" ht="37.5" customHeight="1">
      <c r="A12" s="296"/>
      <c r="B12" s="188" t="s">
        <v>162</v>
      </c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2"/>
    </row>
    <row r="13" spans="1:17" s="187" customFormat="1" ht="53.25" customHeight="1">
      <c r="A13" s="296"/>
      <c r="B13" s="188" t="s">
        <v>163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4"/>
    </row>
    <row r="14" spans="1:17" s="187" customFormat="1" ht="34.5" customHeight="1">
      <c r="A14" s="296"/>
      <c r="B14" s="189" t="s">
        <v>164</v>
      </c>
      <c r="C14" s="206"/>
      <c r="D14" s="191" t="s">
        <v>165</v>
      </c>
      <c r="E14" s="212">
        <f aca="true" t="shared" si="1" ref="E14:Q14">E15+E16+E17</f>
        <v>1124486.97</v>
      </c>
      <c r="F14" s="212">
        <f t="shared" si="1"/>
        <v>693461.21</v>
      </c>
      <c r="G14" s="212">
        <f t="shared" si="1"/>
        <v>431025.76</v>
      </c>
      <c r="H14" s="212">
        <f t="shared" si="1"/>
        <v>557503.49</v>
      </c>
      <c r="I14" s="212">
        <f t="shared" si="1"/>
        <v>357503.49</v>
      </c>
      <c r="J14" s="212">
        <f t="shared" si="1"/>
        <v>0</v>
      </c>
      <c r="K14" s="210">
        <f t="shared" si="1"/>
        <v>0</v>
      </c>
      <c r="L14" s="212">
        <f t="shared" si="1"/>
        <v>357503.49</v>
      </c>
      <c r="M14" s="212">
        <f t="shared" si="1"/>
        <v>200000</v>
      </c>
      <c r="N14" s="212">
        <f t="shared" si="1"/>
        <v>200000</v>
      </c>
      <c r="O14" s="212">
        <f t="shared" si="1"/>
        <v>0</v>
      </c>
      <c r="P14" s="212">
        <f t="shared" si="1"/>
        <v>0</v>
      </c>
      <c r="Q14" s="210">
        <f t="shared" si="1"/>
        <v>0</v>
      </c>
    </row>
    <row r="15" spans="1:17" s="187" customFormat="1" ht="34.5" customHeight="1">
      <c r="A15" s="296"/>
      <c r="B15" s="189" t="s">
        <v>166</v>
      </c>
      <c r="C15" s="190"/>
      <c r="D15" s="191" t="s">
        <v>165</v>
      </c>
      <c r="E15" s="210">
        <v>24000</v>
      </c>
      <c r="F15" s="213">
        <v>14687</v>
      </c>
      <c r="G15" s="210">
        <v>9313</v>
      </c>
      <c r="H15" s="214">
        <v>0</v>
      </c>
      <c r="I15" s="215">
        <v>0</v>
      </c>
      <c r="J15" s="214">
        <v>0</v>
      </c>
      <c r="K15" s="214">
        <v>0</v>
      </c>
      <c r="L15" s="214">
        <v>0</v>
      </c>
      <c r="M15" s="214">
        <v>0</v>
      </c>
      <c r="N15" s="214">
        <v>0</v>
      </c>
      <c r="O15" s="214">
        <v>0</v>
      </c>
      <c r="P15" s="214">
        <v>0</v>
      </c>
      <c r="Q15" s="216">
        <v>0</v>
      </c>
    </row>
    <row r="16" spans="1:17" s="187" customFormat="1" ht="34.5" customHeight="1">
      <c r="A16" s="296"/>
      <c r="B16" s="189" t="s">
        <v>167</v>
      </c>
      <c r="C16" s="189"/>
      <c r="D16" s="191" t="s">
        <v>165</v>
      </c>
      <c r="E16" s="210">
        <v>542983.48</v>
      </c>
      <c r="F16" s="210">
        <v>377270.72</v>
      </c>
      <c r="G16" s="210">
        <v>165712.76</v>
      </c>
      <c r="H16" s="214">
        <v>0</v>
      </c>
      <c r="I16" s="214">
        <v>0</v>
      </c>
      <c r="J16" s="214">
        <v>0</v>
      </c>
      <c r="K16" s="214">
        <v>0</v>
      </c>
      <c r="L16" s="214">
        <v>0</v>
      </c>
      <c r="M16" s="214">
        <v>0</v>
      </c>
      <c r="N16" s="214">
        <v>0</v>
      </c>
      <c r="O16" s="214">
        <v>0</v>
      </c>
      <c r="P16" s="214">
        <v>0</v>
      </c>
      <c r="Q16" s="214">
        <v>0</v>
      </c>
    </row>
    <row r="17" spans="1:17" s="187" customFormat="1" ht="34.5" customHeight="1">
      <c r="A17" s="285"/>
      <c r="B17" s="189" t="s">
        <v>149</v>
      </c>
      <c r="C17" s="189"/>
      <c r="D17" s="191" t="s">
        <v>165</v>
      </c>
      <c r="E17" s="210">
        <v>557503.49</v>
      </c>
      <c r="F17" s="210">
        <v>301503.49</v>
      </c>
      <c r="G17" s="210">
        <v>256000</v>
      </c>
      <c r="H17" s="210">
        <v>557503.49</v>
      </c>
      <c r="I17" s="210">
        <v>357503.49</v>
      </c>
      <c r="J17" s="210">
        <v>0</v>
      </c>
      <c r="K17" s="217">
        <v>0</v>
      </c>
      <c r="L17" s="210">
        <v>357503.49</v>
      </c>
      <c r="M17" s="210">
        <v>200000</v>
      </c>
      <c r="N17" s="210">
        <v>200000</v>
      </c>
      <c r="O17" s="217">
        <v>0</v>
      </c>
      <c r="P17" s="217">
        <v>0</v>
      </c>
      <c r="Q17" s="210">
        <v>0</v>
      </c>
    </row>
    <row r="18" spans="1:17" s="187" customFormat="1" ht="30">
      <c r="A18" s="285" t="s">
        <v>175</v>
      </c>
      <c r="B18" s="188" t="s">
        <v>171</v>
      </c>
      <c r="C18" s="288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90"/>
    </row>
    <row r="19" spans="1:17" s="187" customFormat="1" ht="66.75" customHeight="1">
      <c r="A19" s="286"/>
      <c r="B19" s="188" t="s">
        <v>172</v>
      </c>
      <c r="C19" s="291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3"/>
    </row>
    <row r="20" spans="1:17" s="187" customFormat="1" ht="34.5" customHeight="1">
      <c r="A20" s="286"/>
      <c r="B20" s="189" t="s">
        <v>164</v>
      </c>
      <c r="C20" s="200"/>
      <c r="D20" s="201" t="s">
        <v>165</v>
      </c>
      <c r="E20" s="208">
        <f aca="true" t="shared" si="2" ref="E20:Q20">E21+E22</f>
        <v>579992.99</v>
      </c>
      <c r="F20" s="208">
        <f t="shared" si="2"/>
        <v>223439.99000000002</v>
      </c>
      <c r="G20" s="208">
        <f t="shared" si="2"/>
        <v>356553</v>
      </c>
      <c r="H20" s="208">
        <f t="shared" si="2"/>
        <v>561992.99</v>
      </c>
      <c r="I20" s="208">
        <f t="shared" si="2"/>
        <v>216505.57</v>
      </c>
      <c r="J20" s="208">
        <f t="shared" si="2"/>
        <v>216505.57</v>
      </c>
      <c r="K20" s="208">
        <f t="shared" si="2"/>
        <v>0</v>
      </c>
      <c r="L20" s="208">
        <f t="shared" si="2"/>
        <v>0</v>
      </c>
      <c r="M20" s="208">
        <f t="shared" si="2"/>
        <v>345487.42</v>
      </c>
      <c r="N20" s="208">
        <f t="shared" si="2"/>
        <v>265853</v>
      </c>
      <c r="O20" s="208">
        <f t="shared" si="2"/>
        <v>79634.42</v>
      </c>
      <c r="P20" s="208">
        <f t="shared" si="2"/>
        <v>0</v>
      </c>
      <c r="Q20" s="208">
        <f t="shared" si="2"/>
        <v>0</v>
      </c>
    </row>
    <row r="21" spans="1:17" s="187" customFormat="1" ht="34.5" customHeight="1">
      <c r="A21" s="286"/>
      <c r="B21" s="189" t="s">
        <v>173</v>
      </c>
      <c r="C21" s="196"/>
      <c r="D21" s="191" t="s">
        <v>165</v>
      </c>
      <c r="E21" s="209">
        <v>18000</v>
      </c>
      <c r="F21" s="209">
        <v>6934.42</v>
      </c>
      <c r="G21" s="209">
        <v>11065.58</v>
      </c>
      <c r="H21" s="209">
        <v>0</v>
      </c>
      <c r="I21" s="209">
        <v>0</v>
      </c>
      <c r="J21" s="209">
        <v>0</v>
      </c>
      <c r="K21" s="209">
        <v>0</v>
      </c>
      <c r="L21" s="209">
        <v>0</v>
      </c>
      <c r="M21" s="209">
        <v>0</v>
      </c>
      <c r="N21" s="209">
        <v>0</v>
      </c>
      <c r="O21" s="209">
        <v>0</v>
      </c>
      <c r="P21" s="209">
        <v>0</v>
      </c>
      <c r="Q21" s="209">
        <v>0</v>
      </c>
    </row>
    <row r="22" spans="1:17" s="187" customFormat="1" ht="34.5" customHeight="1">
      <c r="A22" s="286"/>
      <c r="B22" s="207" t="s">
        <v>149</v>
      </c>
      <c r="C22" s="192"/>
      <c r="D22" s="191" t="s">
        <v>165</v>
      </c>
      <c r="E22" s="210">
        <v>561992.99</v>
      </c>
      <c r="F22" s="210">
        <v>216505.57</v>
      </c>
      <c r="G22" s="210">
        <v>345487.42</v>
      </c>
      <c r="H22" s="210">
        <v>561992.99</v>
      </c>
      <c r="I22" s="210">
        <v>216505.57</v>
      </c>
      <c r="J22" s="210">
        <v>216505.57</v>
      </c>
      <c r="K22" s="210"/>
      <c r="L22" s="210">
        <v>0</v>
      </c>
      <c r="M22" s="210">
        <v>345487.42</v>
      </c>
      <c r="N22" s="210">
        <v>265853</v>
      </c>
      <c r="O22" s="210">
        <v>79634.42</v>
      </c>
      <c r="P22" s="210">
        <v>0</v>
      </c>
      <c r="Q22" s="210">
        <v>0</v>
      </c>
    </row>
    <row r="23" spans="1:17" s="187" customFormat="1" ht="40.5" customHeight="1">
      <c r="A23" s="202">
        <v>2</v>
      </c>
      <c r="B23" s="203" t="s">
        <v>177</v>
      </c>
      <c r="C23" s="287" t="s">
        <v>134</v>
      </c>
      <c r="D23" s="287"/>
      <c r="E23" s="211">
        <f>E28</f>
        <v>399214.27</v>
      </c>
      <c r="F23" s="211">
        <f aca="true" t="shared" si="3" ref="F23:Q23">F28</f>
        <v>59882.14</v>
      </c>
      <c r="G23" s="211">
        <f t="shared" si="3"/>
        <v>339332.13</v>
      </c>
      <c r="H23" s="211">
        <f t="shared" si="3"/>
        <v>114560</v>
      </c>
      <c r="I23" s="211">
        <f t="shared" si="3"/>
        <v>17184</v>
      </c>
      <c r="J23" s="211">
        <f t="shared" si="3"/>
        <v>0</v>
      </c>
      <c r="K23" s="211">
        <f t="shared" si="3"/>
        <v>0</v>
      </c>
      <c r="L23" s="211">
        <f t="shared" si="3"/>
        <v>17184</v>
      </c>
      <c r="M23" s="211">
        <f t="shared" si="3"/>
        <v>97376</v>
      </c>
      <c r="N23" s="211">
        <f t="shared" si="3"/>
        <v>0</v>
      </c>
      <c r="O23" s="211">
        <f t="shared" si="3"/>
        <v>0</v>
      </c>
      <c r="P23" s="211">
        <f t="shared" si="3"/>
        <v>0</v>
      </c>
      <c r="Q23" s="211">
        <f t="shared" si="3"/>
        <v>97376</v>
      </c>
    </row>
    <row r="24" spans="1:17" s="187" customFormat="1" ht="33" customHeight="1">
      <c r="A24" s="286" t="s">
        <v>186</v>
      </c>
      <c r="B24" s="188" t="s">
        <v>178</v>
      </c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90"/>
    </row>
    <row r="25" spans="1:17" s="187" customFormat="1" ht="45">
      <c r="A25" s="296"/>
      <c r="B25" s="188" t="s">
        <v>179</v>
      </c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5"/>
    </row>
    <row r="26" spans="1:17" s="187" customFormat="1" ht="45">
      <c r="A26" s="296"/>
      <c r="B26" s="188" t="s">
        <v>180</v>
      </c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5"/>
    </row>
    <row r="27" spans="1:17" s="187" customFormat="1" ht="30">
      <c r="A27" s="296"/>
      <c r="B27" s="188" t="s">
        <v>181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3"/>
    </row>
    <row r="28" spans="1:17" s="187" customFormat="1" ht="34.5" customHeight="1">
      <c r="A28" s="296"/>
      <c r="B28" s="189" t="s">
        <v>164</v>
      </c>
      <c r="C28" s="198"/>
      <c r="D28" s="199" t="s">
        <v>182</v>
      </c>
      <c r="E28" s="219">
        <f>SUM(E29:E32)</f>
        <v>399214.27</v>
      </c>
      <c r="F28" s="219">
        <f aca="true" t="shared" si="4" ref="F28:Q28">SUM(F29:F32)</f>
        <v>59882.14</v>
      </c>
      <c r="G28" s="219">
        <f t="shared" si="4"/>
        <v>339332.13</v>
      </c>
      <c r="H28" s="219">
        <f t="shared" si="4"/>
        <v>114560</v>
      </c>
      <c r="I28" s="219">
        <f t="shared" si="4"/>
        <v>17184</v>
      </c>
      <c r="J28" s="219">
        <f t="shared" si="4"/>
        <v>0</v>
      </c>
      <c r="K28" s="219">
        <f t="shared" si="4"/>
        <v>0</v>
      </c>
      <c r="L28" s="219">
        <f t="shared" si="4"/>
        <v>17184</v>
      </c>
      <c r="M28" s="219">
        <f t="shared" si="4"/>
        <v>97376</v>
      </c>
      <c r="N28" s="219">
        <f t="shared" si="4"/>
        <v>0</v>
      </c>
      <c r="O28" s="219">
        <f t="shared" si="4"/>
        <v>0</v>
      </c>
      <c r="P28" s="219">
        <f t="shared" si="4"/>
        <v>0</v>
      </c>
      <c r="Q28" s="219">
        <f t="shared" si="4"/>
        <v>97376</v>
      </c>
    </row>
    <row r="29" spans="1:17" s="187" customFormat="1" ht="34.5" customHeight="1">
      <c r="A29" s="296"/>
      <c r="B29" s="189" t="s">
        <v>183</v>
      </c>
      <c r="C29" s="192"/>
      <c r="D29" s="197" t="s">
        <v>182</v>
      </c>
      <c r="E29" s="210">
        <v>75788.24</v>
      </c>
      <c r="F29" s="214">
        <v>11368.24</v>
      </c>
      <c r="G29" s="210">
        <v>64420</v>
      </c>
      <c r="H29" s="214">
        <v>0</v>
      </c>
      <c r="I29" s="214">
        <v>0</v>
      </c>
      <c r="J29" s="214">
        <v>0</v>
      </c>
      <c r="K29" s="214">
        <v>0</v>
      </c>
      <c r="L29" s="214">
        <v>0</v>
      </c>
      <c r="M29" s="214">
        <v>0</v>
      </c>
      <c r="N29" s="214">
        <v>0</v>
      </c>
      <c r="O29" s="214">
        <v>0</v>
      </c>
      <c r="P29" s="214">
        <v>0</v>
      </c>
      <c r="Q29" s="214">
        <v>0</v>
      </c>
    </row>
    <row r="30" spans="1:17" s="187" customFormat="1" ht="34.5" customHeight="1">
      <c r="A30" s="296"/>
      <c r="B30" s="189" t="s">
        <v>176</v>
      </c>
      <c r="C30" s="192"/>
      <c r="D30" s="197" t="s">
        <v>182</v>
      </c>
      <c r="E30" s="210">
        <v>117664.28</v>
      </c>
      <c r="F30" s="214">
        <v>17649.64</v>
      </c>
      <c r="G30" s="210">
        <v>100014.64</v>
      </c>
      <c r="H30" s="214">
        <v>0</v>
      </c>
      <c r="I30" s="214">
        <v>0</v>
      </c>
      <c r="J30" s="214">
        <v>0</v>
      </c>
      <c r="K30" s="214">
        <v>0</v>
      </c>
      <c r="L30" s="214">
        <v>0</v>
      </c>
      <c r="M30" s="214">
        <v>0</v>
      </c>
      <c r="N30" s="214">
        <v>0</v>
      </c>
      <c r="O30" s="214">
        <v>0</v>
      </c>
      <c r="P30" s="214">
        <v>0</v>
      </c>
      <c r="Q30" s="214">
        <v>0</v>
      </c>
    </row>
    <row r="31" spans="1:17" s="187" customFormat="1" ht="34.5" customHeight="1">
      <c r="A31" s="296"/>
      <c r="B31" s="189" t="s">
        <v>167</v>
      </c>
      <c r="C31" s="192"/>
      <c r="D31" s="197" t="s">
        <v>182</v>
      </c>
      <c r="E31" s="210">
        <v>91201.75</v>
      </c>
      <c r="F31" s="214">
        <v>13680.26</v>
      </c>
      <c r="G31" s="210">
        <v>77521.49</v>
      </c>
      <c r="H31" s="214">
        <v>0</v>
      </c>
      <c r="I31" s="214">
        <v>0</v>
      </c>
      <c r="J31" s="214">
        <v>0</v>
      </c>
      <c r="K31" s="214">
        <v>0</v>
      </c>
      <c r="L31" s="214">
        <v>0</v>
      </c>
      <c r="M31" s="214">
        <v>0</v>
      </c>
      <c r="N31" s="214">
        <v>0</v>
      </c>
      <c r="O31" s="214">
        <v>0</v>
      </c>
      <c r="P31" s="214">
        <v>0</v>
      </c>
      <c r="Q31" s="214">
        <v>0</v>
      </c>
    </row>
    <row r="32" spans="1:17" s="187" customFormat="1" ht="34.5" customHeight="1">
      <c r="A32" s="297"/>
      <c r="B32" s="189" t="s">
        <v>149</v>
      </c>
      <c r="C32" s="192"/>
      <c r="D32" s="197" t="s">
        <v>182</v>
      </c>
      <c r="E32" s="210">
        <v>114560</v>
      </c>
      <c r="F32" s="214">
        <v>17184</v>
      </c>
      <c r="G32" s="210">
        <v>97376</v>
      </c>
      <c r="H32" s="214">
        <v>114560</v>
      </c>
      <c r="I32" s="214">
        <v>17184</v>
      </c>
      <c r="J32" s="214">
        <v>0</v>
      </c>
      <c r="K32" s="214">
        <v>0</v>
      </c>
      <c r="L32" s="214">
        <v>17184</v>
      </c>
      <c r="M32" s="214">
        <v>97376</v>
      </c>
      <c r="N32" s="214">
        <v>0</v>
      </c>
      <c r="O32" s="214">
        <v>0</v>
      </c>
      <c r="P32" s="214">
        <v>0</v>
      </c>
      <c r="Q32" s="214">
        <v>97376</v>
      </c>
    </row>
    <row r="33" spans="1:17" s="186" customFormat="1" ht="40.5" customHeight="1">
      <c r="A33" s="298" t="s">
        <v>168</v>
      </c>
      <c r="B33" s="298"/>
      <c r="C33" s="278" t="s">
        <v>134</v>
      </c>
      <c r="D33" s="279"/>
      <c r="E33" s="220">
        <f>E10+E23</f>
        <v>2103694.23</v>
      </c>
      <c r="F33" s="220">
        <f aca="true" t="shared" si="5" ref="F33:Q33">F10+F23</f>
        <v>976783.34</v>
      </c>
      <c r="G33" s="220">
        <f t="shared" si="5"/>
        <v>1126910.8900000001</v>
      </c>
      <c r="H33" s="220">
        <f t="shared" si="5"/>
        <v>1234056.48</v>
      </c>
      <c r="I33" s="220">
        <f t="shared" si="5"/>
        <v>591193.06</v>
      </c>
      <c r="J33" s="220">
        <f t="shared" si="5"/>
        <v>216505.57</v>
      </c>
      <c r="K33" s="220">
        <f t="shared" si="5"/>
        <v>0</v>
      </c>
      <c r="L33" s="220">
        <f t="shared" si="5"/>
        <v>374687.49</v>
      </c>
      <c r="M33" s="220">
        <f t="shared" si="5"/>
        <v>642863.4199999999</v>
      </c>
      <c r="N33" s="220">
        <f t="shared" si="5"/>
        <v>465853</v>
      </c>
      <c r="O33" s="220">
        <f t="shared" si="5"/>
        <v>79634.42</v>
      </c>
      <c r="P33" s="220">
        <f t="shared" si="5"/>
        <v>0</v>
      </c>
      <c r="Q33" s="220">
        <f t="shared" si="5"/>
        <v>97376</v>
      </c>
    </row>
    <row r="35" spans="1:10" ht="12.75" customHeight="1">
      <c r="A35" s="284" t="s">
        <v>169</v>
      </c>
      <c r="B35" s="284"/>
      <c r="C35" s="284"/>
      <c r="D35" s="284"/>
      <c r="E35" s="284"/>
      <c r="F35" s="284"/>
      <c r="G35" s="284"/>
      <c r="H35" s="284"/>
      <c r="I35" s="284"/>
      <c r="J35" s="284"/>
    </row>
    <row r="36" spans="1:10" ht="13.5" customHeight="1">
      <c r="A36" s="193" t="s">
        <v>170</v>
      </c>
      <c r="B36" s="193"/>
      <c r="C36" s="193"/>
      <c r="D36" s="193"/>
      <c r="E36" s="193"/>
      <c r="F36" s="193"/>
      <c r="G36" s="193"/>
      <c r="H36" s="193"/>
      <c r="I36" s="193"/>
      <c r="J36" s="193"/>
    </row>
    <row r="37" spans="1:10" ht="11.25">
      <c r="A37" s="193"/>
      <c r="B37" s="193"/>
      <c r="C37" s="193"/>
      <c r="D37" s="193"/>
      <c r="E37" s="193"/>
      <c r="F37" s="193"/>
      <c r="G37" s="193"/>
      <c r="H37" s="193"/>
      <c r="I37" s="193"/>
      <c r="J37" s="193"/>
    </row>
  </sheetData>
  <sheetProtection/>
  <mergeCells count="30">
    <mergeCell ref="A11:A17"/>
    <mergeCell ref="F3:G3"/>
    <mergeCell ref="A33:B33"/>
    <mergeCell ref="C11:Q13"/>
    <mergeCell ref="I6:L6"/>
    <mergeCell ref="I7:I8"/>
    <mergeCell ref="J7:L7"/>
    <mergeCell ref="A3:A8"/>
    <mergeCell ref="B3:B8"/>
    <mergeCell ref="M6:Q6"/>
    <mergeCell ref="E3:E8"/>
    <mergeCell ref="F4:F8"/>
    <mergeCell ref="H5:H8"/>
    <mergeCell ref="G4:G8"/>
    <mergeCell ref="A35:J35"/>
    <mergeCell ref="A18:A22"/>
    <mergeCell ref="C23:D23"/>
    <mergeCell ref="C18:Q19"/>
    <mergeCell ref="C24:Q27"/>
    <mergeCell ref="A24:A32"/>
    <mergeCell ref="A1:Q1"/>
    <mergeCell ref="C33:D33"/>
    <mergeCell ref="N7:Q7"/>
    <mergeCell ref="C10:D10"/>
    <mergeCell ref="M7:M8"/>
    <mergeCell ref="H3:Q3"/>
    <mergeCell ref="H4:Q4"/>
    <mergeCell ref="I5:Q5"/>
    <mergeCell ref="C3:C8"/>
    <mergeCell ref="D3:D8"/>
  </mergeCells>
  <printOptions/>
  <pageMargins left="0.3937007874015748" right="0.1968503937007874" top="0.6692913385826772" bottom="0.1968503937007874" header="0.28" footer="0.5118110236220472"/>
  <pageSetup horizontalDpi="300" verticalDpi="300" orientation="landscape" paperSize="9" scale="70" r:id="rId1"/>
  <headerFooter alignWithMargins="0">
    <oddHeader>&amp;R&amp;"Times New Roman,Normalny"&amp;14Tabela nr 7
&amp;11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F1:O31"/>
  <sheetViews>
    <sheetView view="pageLayout" workbookViewId="0" topLeftCell="F1">
      <selection activeCell="O14" sqref="O14"/>
    </sheetView>
  </sheetViews>
  <sheetFormatPr defaultColWidth="9.00390625" defaultRowHeight="12.75"/>
  <cols>
    <col min="1" max="5" width="0" style="0" hidden="1" customWidth="1"/>
    <col min="6" max="6" width="1.37890625" style="0" customWidth="1"/>
    <col min="7" max="8" width="5.25390625" style="0" hidden="1" customWidth="1"/>
    <col min="10" max="10" width="9.625" style="0" customWidth="1"/>
    <col min="11" max="11" width="7.00390625" style="0" hidden="1" customWidth="1"/>
    <col min="12" max="12" width="46.375" style="0" customWidth="1"/>
    <col min="13" max="13" width="13.75390625" style="0" customWidth="1"/>
    <col min="14" max="14" width="14.625" style="0" customWidth="1"/>
    <col min="15" max="15" width="13.25390625" style="0" customWidth="1"/>
  </cols>
  <sheetData>
    <row r="1" spans="7:15" ht="26.25" customHeight="1">
      <c r="G1" s="223" t="s">
        <v>103</v>
      </c>
      <c r="H1" s="223"/>
      <c r="I1" s="223"/>
      <c r="J1" s="223"/>
      <c r="K1" s="223"/>
      <c r="L1" s="223"/>
      <c r="M1" s="223"/>
      <c r="N1" s="223"/>
      <c r="O1" s="223"/>
    </row>
    <row r="2" spans="7:15" ht="25.5" customHeight="1">
      <c r="G2" s="59"/>
      <c r="H2" s="59"/>
      <c r="I2" s="223" t="s">
        <v>104</v>
      </c>
      <c r="J2" s="223"/>
      <c r="K2" s="223"/>
      <c r="L2" s="223"/>
      <c r="M2" s="223"/>
      <c r="N2" s="223"/>
      <c r="O2" s="223"/>
    </row>
    <row r="3" spans="7:15" ht="6" customHeight="1">
      <c r="G3" s="105"/>
      <c r="H3" s="105"/>
      <c r="I3" s="105"/>
      <c r="J3" s="105"/>
      <c r="K3" s="105"/>
      <c r="L3" s="105"/>
      <c r="M3" s="105"/>
      <c r="N3" s="105"/>
      <c r="O3" s="105"/>
    </row>
    <row r="4" spans="12:15" ht="9.75" customHeight="1">
      <c r="L4" s="106"/>
      <c r="M4" s="106"/>
      <c r="N4" s="106"/>
      <c r="O4" s="106"/>
    </row>
    <row r="5" spans="7:15" ht="19.5" customHeight="1">
      <c r="G5" s="107"/>
      <c r="H5" s="107"/>
      <c r="I5" s="276" t="s">
        <v>0</v>
      </c>
      <c r="J5" s="276" t="s">
        <v>21</v>
      </c>
      <c r="K5" s="109"/>
      <c r="L5" s="276" t="s">
        <v>105</v>
      </c>
      <c r="M5" s="276" t="s">
        <v>106</v>
      </c>
      <c r="N5" s="276"/>
      <c r="O5" s="276"/>
    </row>
    <row r="6" spans="7:15" ht="42.75" customHeight="1">
      <c r="G6" s="3"/>
      <c r="H6" s="3"/>
      <c r="I6" s="276"/>
      <c r="J6" s="276"/>
      <c r="K6" s="108"/>
      <c r="L6" s="276"/>
      <c r="M6" s="108" t="s">
        <v>107</v>
      </c>
      <c r="N6" s="108" t="s">
        <v>108</v>
      </c>
      <c r="O6" s="108" t="s">
        <v>109</v>
      </c>
    </row>
    <row r="7" spans="7:15" s="5" customFormat="1" ht="15" customHeight="1">
      <c r="G7" s="4"/>
      <c r="H7" s="4"/>
      <c r="I7" s="4">
        <v>1</v>
      </c>
      <c r="J7" s="4">
        <v>2</v>
      </c>
      <c r="K7" s="4"/>
      <c r="L7" s="4">
        <v>3</v>
      </c>
      <c r="M7" s="4">
        <v>4</v>
      </c>
      <c r="N7" s="4">
        <v>5</v>
      </c>
      <c r="O7" s="4">
        <v>6</v>
      </c>
    </row>
    <row r="8" spans="7:15" s="5" customFormat="1" ht="50.25" customHeight="1">
      <c r="G8" s="110"/>
      <c r="H8" s="111"/>
      <c r="I8" s="305" t="s">
        <v>110</v>
      </c>
      <c r="J8" s="306"/>
      <c r="K8" s="112"/>
      <c r="L8" s="112" t="s">
        <v>111</v>
      </c>
      <c r="M8" s="112"/>
      <c r="N8" s="113"/>
      <c r="O8" s="113"/>
    </row>
    <row r="9" spans="7:15" s="5" customFormat="1" ht="40.5" customHeight="1">
      <c r="G9" s="114"/>
      <c r="H9" s="114"/>
      <c r="I9" s="115" t="s">
        <v>112</v>
      </c>
      <c r="J9" s="115" t="s">
        <v>113</v>
      </c>
      <c r="K9" s="114"/>
      <c r="L9" s="116" t="s">
        <v>114</v>
      </c>
      <c r="M9" s="117">
        <v>250000</v>
      </c>
      <c r="N9" s="118">
        <v>0</v>
      </c>
      <c r="O9" s="118">
        <v>125465</v>
      </c>
    </row>
    <row r="10" spans="7:15" s="5" customFormat="1" ht="39.75" customHeight="1">
      <c r="G10" s="114"/>
      <c r="H10" s="114"/>
      <c r="I10" s="115" t="s">
        <v>115</v>
      </c>
      <c r="J10" s="115" t="s">
        <v>116</v>
      </c>
      <c r="K10" s="114"/>
      <c r="L10" s="119" t="s">
        <v>117</v>
      </c>
      <c r="M10" s="117">
        <v>0</v>
      </c>
      <c r="N10" s="118">
        <v>0</v>
      </c>
      <c r="O10" s="118">
        <v>179341</v>
      </c>
    </row>
    <row r="11" spans="7:15" s="5" customFormat="1" ht="63" customHeight="1">
      <c r="G11" s="114"/>
      <c r="H11" s="114"/>
      <c r="I11" s="77">
        <v>750</v>
      </c>
      <c r="J11" s="77">
        <v>75095</v>
      </c>
      <c r="K11" s="78"/>
      <c r="L11" s="79" t="s">
        <v>84</v>
      </c>
      <c r="M11" s="80">
        <v>0</v>
      </c>
      <c r="N11" s="118">
        <v>0</v>
      </c>
      <c r="O11" s="118">
        <v>10442</v>
      </c>
    </row>
    <row r="12" spans="7:15" s="5" customFormat="1" ht="40.5" customHeight="1">
      <c r="G12" s="114"/>
      <c r="H12" s="114"/>
      <c r="I12" s="115" t="s">
        <v>118</v>
      </c>
      <c r="J12" s="115" t="s">
        <v>119</v>
      </c>
      <c r="K12" s="114"/>
      <c r="L12" s="119" t="s">
        <v>120</v>
      </c>
      <c r="M12" s="117">
        <v>0</v>
      </c>
      <c r="N12" s="118">
        <v>0</v>
      </c>
      <c r="O12" s="118">
        <v>30000</v>
      </c>
    </row>
    <row r="13" spans="7:15" s="5" customFormat="1" ht="40.5" customHeight="1">
      <c r="G13" s="114"/>
      <c r="H13" s="114"/>
      <c r="I13" s="115" t="s">
        <v>118</v>
      </c>
      <c r="J13" s="115" t="s">
        <v>121</v>
      </c>
      <c r="K13" s="114"/>
      <c r="L13" s="119" t="s">
        <v>122</v>
      </c>
      <c r="M13" s="117">
        <v>0</v>
      </c>
      <c r="N13" s="118">
        <v>0</v>
      </c>
      <c r="O13" s="118">
        <v>119735</v>
      </c>
    </row>
    <row r="14" spans="7:15" s="5" customFormat="1" ht="97.5" customHeight="1">
      <c r="G14" s="114"/>
      <c r="H14" s="114"/>
      <c r="I14" s="115" t="s">
        <v>118</v>
      </c>
      <c r="J14" s="115" t="s">
        <v>123</v>
      </c>
      <c r="K14" s="114"/>
      <c r="L14" s="119" t="s">
        <v>124</v>
      </c>
      <c r="M14" s="117">
        <v>0</v>
      </c>
      <c r="N14" s="118">
        <v>0</v>
      </c>
      <c r="O14" s="118">
        <v>5858</v>
      </c>
    </row>
    <row r="15" spans="7:15" s="5" customFormat="1" ht="43.5" customHeight="1" hidden="1">
      <c r="G15" s="114"/>
      <c r="H15" s="120"/>
      <c r="I15" s="307"/>
      <c r="J15" s="308"/>
      <c r="K15" s="308"/>
      <c r="L15" s="309"/>
      <c r="M15" s="121"/>
      <c r="N15" s="121"/>
      <c r="O15" s="122"/>
    </row>
    <row r="16" spans="7:15" s="5" customFormat="1" ht="33.75" customHeight="1">
      <c r="G16" s="114"/>
      <c r="H16" s="120"/>
      <c r="I16" s="307" t="s">
        <v>125</v>
      </c>
      <c r="J16" s="310"/>
      <c r="K16" s="310"/>
      <c r="L16" s="311"/>
      <c r="M16" s="122">
        <f>SUM(M9:M15)</f>
        <v>250000</v>
      </c>
      <c r="N16" s="122">
        <f>SUM(N9:N15)</f>
        <v>0</v>
      </c>
      <c r="O16" s="122">
        <f>SUM(O9:O14)</f>
        <v>470841</v>
      </c>
    </row>
    <row r="17" spans="7:15" s="5" customFormat="1" ht="62.25" customHeight="1">
      <c r="G17" s="114"/>
      <c r="H17" s="120"/>
      <c r="I17" s="305" t="s">
        <v>126</v>
      </c>
      <c r="J17" s="306"/>
      <c r="K17" s="114"/>
      <c r="L17" s="112" t="s">
        <v>105</v>
      </c>
      <c r="M17" s="117"/>
      <c r="N17" s="118"/>
      <c r="O17" s="118"/>
    </row>
    <row r="18" spans="7:15" s="5" customFormat="1" ht="48" customHeight="1" hidden="1">
      <c r="G18" s="114"/>
      <c r="H18" s="114"/>
      <c r="I18" s="115"/>
      <c r="J18" s="115"/>
      <c r="K18" s="114"/>
      <c r="L18" s="119"/>
      <c r="M18" s="117"/>
      <c r="N18" s="118"/>
      <c r="O18" s="118"/>
    </row>
    <row r="19" spans="7:15" s="5" customFormat="1" ht="48" customHeight="1" hidden="1">
      <c r="G19" s="114"/>
      <c r="H19" s="114"/>
      <c r="I19" s="115"/>
      <c r="J19" s="115"/>
      <c r="K19" s="114"/>
      <c r="L19" s="119"/>
      <c r="M19" s="117"/>
      <c r="N19" s="118"/>
      <c r="O19" s="118"/>
    </row>
    <row r="20" spans="7:15" s="5" customFormat="1" ht="48" customHeight="1" hidden="1">
      <c r="G20" s="114"/>
      <c r="H20" s="114"/>
      <c r="I20" s="115"/>
      <c r="J20" s="115"/>
      <c r="K20" s="114"/>
      <c r="L20" s="119"/>
      <c r="M20" s="117"/>
      <c r="N20" s="118"/>
      <c r="O20" s="118"/>
    </row>
    <row r="21" spans="7:15" s="5" customFormat="1" ht="48" customHeight="1" hidden="1">
      <c r="G21" s="114"/>
      <c r="H21" s="114"/>
      <c r="I21" s="115"/>
      <c r="J21" s="115"/>
      <c r="K21" s="114"/>
      <c r="L21" s="119"/>
      <c r="M21" s="117"/>
      <c r="N21" s="118"/>
      <c r="O21" s="118"/>
    </row>
    <row r="22" spans="7:15" s="5" customFormat="1" ht="37.5" customHeight="1">
      <c r="G22" s="114"/>
      <c r="H22" s="114"/>
      <c r="I22" s="115" t="s">
        <v>127</v>
      </c>
      <c r="J22" s="115" t="s">
        <v>128</v>
      </c>
      <c r="K22" s="114"/>
      <c r="L22" s="119" t="s">
        <v>129</v>
      </c>
      <c r="M22" s="117">
        <v>0</v>
      </c>
      <c r="N22" s="118">
        <v>0</v>
      </c>
      <c r="O22" s="118">
        <v>50000</v>
      </c>
    </row>
    <row r="23" spans="7:15" s="123" customFormat="1" ht="37.5" customHeight="1">
      <c r="G23" s="124"/>
      <c r="H23" s="124"/>
      <c r="I23" s="124">
        <v>926</v>
      </c>
      <c r="J23" s="124">
        <v>92605</v>
      </c>
      <c r="K23" s="124"/>
      <c r="L23" s="125" t="s">
        <v>130</v>
      </c>
      <c r="M23" s="126">
        <v>0</v>
      </c>
      <c r="N23" s="127">
        <v>0</v>
      </c>
      <c r="O23" s="127">
        <v>33700</v>
      </c>
    </row>
    <row r="24" spans="7:15" s="123" customFormat="1" ht="30" customHeight="1" hidden="1">
      <c r="G24" s="128"/>
      <c r="H24" s="128"/>
      <c r="I24" s="128"/>
      <c r="J24" s="128"/>
      <c r="K24" s="128"/>
      <c r="L24" s="128"/>
      <c r="M24" s="129"/>
      <c r="N24" s="130"/>
      <c r="O24" s="130"/>
    </row>
    <row r="25" spans="7:15" s="123" customFormat="1" ht="30" customHeight="1" hidden="1">
      <c r="G25" s="128"/>
      <c r="H25" s="128"/>
      <c r="I25" s="128"/>
      <c r="J25" s="128"/>
      <c r="K25" s="128"/>
      <c r="L25" s="128"/>
      <c r="M25" s="129"/>
      <c r="N25" s="130"/>
      <c r="O25" s="130"/>
    </row>
    <row r="26" spans="7:15" s="123" customFormat="1" ht="30" customHeight="1" hidden="1">
      <c r="G26" s="131"/>
      <c r="H26" s="131"/>
      <c r="I26" s="131"/>
      <c r="J26" s="131"/>
      <c r="K26" s="131"/>
      <c r="L26" s="131"/>
      <c r="M26" s="132"/>
      <c r="N26" s="130"/>
      <c r="O26" s="130"/>
    </row>
    <row r="27" spans="7:15" s="123" customFormat="1" ht="30" customHeight="1" hidden="1">
      <c r="G27" s="133"/>
      <c r="H27" s="134"/>
      <c r="I27" s="134"/>
      <c r="J27" s="134"/>
      <c r="K27" s="134"/>
      <c r="L27" s="135"/>
      <c r="M27" s="136"/>
      <c r="N27" s="130"/>
      <c r="O27" s="130"/>
    </row>
    <row r="28" spans="7:15" s="123" customFormat="1" ht="28.5" customHeight="1">
      <c r="G28" s="133"/>
      <c r="H28" s="134"/>
      <c r="I28" s="312" t="s">
        <v>11</v>
      </c>
      <c r="J28" s="313"/>
      <c r="K28" s="313"/>
      <c r="L28" s="314"/>
      <c r="M28" s="137">
        <f>SUM(M22:M27)</f>
        <v>0</v>
      </c>
      <c r="N28" s="137">
        <f>SUM(N22:N27)</f>
        <v>0</v>
      </c>
      <c r="O28" s="137">
        <f>SUM(O22:O27)</f>
        <v>83700</v>
      </c>
    </row>
    <row r="29" spans="6:15" s="123" customFormat="1" ht="33" customHeight="1">
      <c r="F29" s="138"/>
      <c r="G29" s="312" t="s">
        <v>131</v>
      </c>
      <c r="H29" s="313"/>
      <c r="I29" s="313"/>
      <c r="J29" s="313"/>
      <c r="K29" s="313"/>
      <c r="L29" s="314"/>
      <c r="M29" s="137">
        <f>M16+M28</f>
        <v>250000</v>
      </c>
      <c r="N29" s="137">
        <f>N16+N28</f>
        <v>0</v>
      </c>
      <c r="O29" s="137">
        <f>O16+O28</f>
        <v>554541</v>
      </c>
    </row>
    <row r="31" spans="7:15" ht="42.75" customHeight="1">
      <c r="G31" s="83"/>
      <c r="H31" s="83"/>
      <c r="I31" s="315" t="s">
        <v>132</v>
      </c>
      <c r="J31" s="315"/>
      <c r="K31" s="315"/>
      <c r="L31" s="315"/>
      <c r="M31" s="315"/>
      <c r="N31" s="315"/>
      <c r="O31" s="315"/>
    </row>
  </sheetData>
  <sheetProtection/>
  <mergeCells count="13">
    <mergeCell ref="J5:J6"/>
    <mergeCell ref="L5:L6"/>
    <mergeCell ref="I8:J8"/>
    <mergeCell ref="I17:J17"/>
    <mergeCell ref="I15:L15"/>
    <mergeCell ref="I16:L16"/>
    <mergeCell ref="I28:L28"/>
    <mergeCell ref="I31:O31"/>
    <mergeCell ref="G1:O1"/>
    <mergeCell ref="I2:O2"/>
    <mergeCell ref="G29:L29"/>
    <mergeCell ref="M5:O5"/>
    <mergeCell ref="I5:I6"/>
  </mergeCells>
  <printOptions horizontalCentered="1"/>
  <pageMargins left="0.3937007874015748" right="0.3937007874015748" top="1.299212598425197" bottom="0.984251968503937" header="0.5118110236220472" footer="0.5118110236220472"/>
  <pageSetup fitToHeight="1" fitToWidth="1" horizontalDpi="600" verticalDpi="600" orientation="portrait" paperSize="9" scale="85" r:id="rId1"/>
  <headerFooter alignWithMargins="0">
    <oddHeader xml:space="preserve">&amp;RZałącznik nr 1 
do uchwały nr V/33/2011 
Rady Gminy Krzyżanów        
z dnia 28.03.2011r.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Właściciel</cp:lastModifiedBy>
  <cp:lastPrinted>2011-03-25T09:56:57Z</cp:lastPrinted>
  <dcterms:created xsi:type="dcterms:W3CDTF">2011-03-07T09:37:10Z</dcterms:created>
  <dcterms:modified xsi:type="dcterms:W3CDTF">2011-03-29T14:32:56Z</dcterms:modified>
  <cp:category/>
  <cp:version/>
  <cp:contentType/>
  <cp:contentStatus/>
</cp:coreProperties>
</file>