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445" firstSheet="2" activeTab="5"/>
  </bookViews>
  <sheets>
    <sheet name="Tabela 1" sheetId="1" r:id="rId1"/>
    <sheet name="Tabela 2 " sheetId="2" r:id="rId2"/>
    <sheet name="Tabela 3 " sheetId="3" r:id="rId3"/>
    <sheet name="Tabela 4 " sheetId="4" r:id="rId4"/>
    <sheet name="Tabela 5 " sheetId="5" r:id="rId5"/>
    <sheet name="Załacznik 1" sheetId="6" r:id="rId6"/>
  </sheets>
  <definedNames/>
  <calcPr fullCalcOnLoad="1"/>
</workbook>
</file>

<file path=xl/sharedStrings.xml><?xml version="1.0" encoding="utf-8"?>
<sst xmlns="http://schemas.openxmlformats.org/spreadsheetml/2006/main" count="294" uniqueCount="201">
  <si>
    <t>Zmiany w budżecie gminy na 2011 r.</t>
  </si>
  <si>
    <t>Dział</t>
  </si>
  <si>
    <t>Rozdział</t>
  </si>
  <si>
    <t>§</t>
  </si>
  <si>
    <t>Źródło dochodów</t>
  </si>
  <si>
    <t>Zmniejszenie</t>
  </si>
  <si>
    <t>Zwiększenie</t>
  </si>
  <si>
    <t>Gospodarka mieszkaniowa</t>
  </si>
  <si>
    <t>Gospodarka gruntami i nieruchomościami</t>
  </si>
  <si>
    <t>900</t>
  </si>
  <si>
    <t>Gospodarka komunalna i ochrona środowiska</t>
  </si>
  <si>
    <t>90001</t>
  </si>
  <si>
    <t>Gospodarka ściekowa i ochrona wód</t>
  </si>
  <si>
    <t>0970</t>
  </si>
  <si>
    <t>Wpływy z różnych dochodów</t>
  </si>
  <si>
    <t>6207</t>
  </si>
  <si>
    <t>Dotacje celowe w ramach programów finansowanych z udziałem środków europejskich oraz środków, o których mowa w art. 5 ust. 1 pkt 3 oraz ust. 3 pkt 5 i 6 ustawy, lub płatności w ramach budżetu środków europejskich</t>
  </si>
  <si>
    <t>Razem</t>
  </si>
  <si>
    <t>Ogółem zwiększenie dochodów</t>
  </si>
  <si>
    <t>Dochody bieżące</t>
  </si>
  <si>
    <t>Dochody majątkowe</t>
  </si>
  <si>
    <t>w tym: środki na inwestycje z udziałem środków unijnych</t>
  </si>
  <si>
    <t>Plan dochodów po zmianach:</t>
  </si>
  <si>
    <t>ogółem:</t>
  </si>
  <si>
    <t>w tym:</t>
  </si>
  <si>
    <t>bieżące</t>
  </si>
  <si>
    <t>majątkowe</t>
  </si>
  <si>
    <t>010</t>
  </si>
  <si>
    <t>Rolnictwo i łowiectwo</t>
  </si>
  <si>
    <t>01009</t>
  </si>
  <si>
    <t>Spólki wodne</t>
  </si>
  <si>
    <t>01010</t>
  </si>
  <si>
    <t>600</t>
  </si>
  <si>
    <t>Transport i łączność</t>
  </si>
  <si>
    <t>60016</t>
  </si>
  <si>
    <t>Drogi publiczne gminne</t>
  </si>
  <si>
    <t>6260</t>
  </si>
  <si>
    <t>Dotacje otrzymane z państwowych funduszy celowych na finansowanie lub dofinansowanie kosztów realizacji inwestycji i zakupów inwestycyjnych jednostek sektora finansów publicznych</t>
  </si>
  <si>
    <t>0470</t>
  </si>
  <si>
    <t>Wpływy z opłat za zarząd, użytkowanie i użytkowanie wieczyste nieruchomości</t>
  </si>
  <si>
    <t>0870</t>
  </si>
  <si>
    <t>Wpływy ze sprzedaży składników majątkowych</t>
  </si>
  <si>
    <t>Administracja publiczna</t>
  </si>
  <si>
    <t>Urzędy gmin</t>
  </si>
  <si>
    <t>Dochody od osób prawnych, od osób fizycznych i innych jednostek nieposiadających osobowości prawnej oraz wydatki związane z ich poborem</t>
  </si>
  <si>
    <t>Wpływy z podatku rolnego, podatku leśnego, podatku od spadków i darowizn, podatku od czynności cywilnoprawnych oraz podatków i opłat lokalnych od osób fizycznych</t>
  </si>
  <si>
    <t>0310</t>
  </si>
  <si>
    <t>Podatek od nieruchomości</t>
  </si>
  <si>
    <t>Podatek od środków transportowych</t>
  </si>
  <si>
    <t>0340</t>
  </si>
  <si>
    <t>Wpływy z podatku rolnego, podatku leśnego, podatku od czynności cywilnoprawnych, podatków i opłat lokalnych od osób prawnych i innych jednostek organizacyjnych</t>
  </si>
  <si>
    <t>w tym:  środki na inwestycje z udziałem środków unijnych        1 041 937,30</t>
  </si>
  <si>
    <t>0490</t>
  </si>
  <si>
    <t>Wpływy z innych lokalnych opłat pobieranych przez jednostki samorządu terytorialnego na podstawie odrębnych ustaw</t>
  </si>
  <si>
    <t>Nazwa</t>
  </si>
  <si>
    <t>Rodzaj wydatku</t>
  </si>
  <si>
    <t>Dotacje na zadania bieżące</t>
  </si>
  <si>
    <t>Inwestycje i zadania inwestycyjne</t>
  </si>
  <si>
    <t>Oświata i wychowanie</t>
  </si>
  <si>
    <t xml:space="preserve">Dowożenie uczniów do szkół </t>
  </si>
  <si>
    <t>Kultura i ochrona dziedzictwa narodowego</t>
  </si>
  <si>
    <t>Domy i ośrodki kultury, świetlice i kluby</t>
  </si>
  <si>
    <t>w tym: z udziałem środków unijnych</t>
  </si>
  <si>
    <t>Ogółem zwiększenie wydatków                                                                                                                                  w tym:</t>
  </si>
  <si>
    <t>Wydatki bieżące                                                                                                                                                                                          w tym:</t>
  </si>
  <si>
    <t>Wydatki majątkowe</t>
  </si>
  <si>
    <t>w tym:                                                                                                                                                                  inwestycje i zadania inwestycyjne</t>
  </si>
  <si>
    <t>Plan wydatków po zmianach:</t>
  </si>
  <si>
    <t>w tym: bieżące</t>
  </si>
  <si>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</si>
  <si>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</si>
  <si>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</si>
  <si>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</si>
  <si>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</si>
  <si>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</si>
  <si>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Planowane wydatki</t>
  </si>
  <si>
    <t>Środki
z budżetu krajowego</t>
  </si>
  <si>
    <t>Środki
z budżetu UE</t>
  </si>
  <si>
    <t>2011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</si>
  <si>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</si>
  <si>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</si>
  <si>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</si>
  <si>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</si>
  <si>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</si>
  <si>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</si>
  <si>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</si>
  <si>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</si>
  <si>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</si>
  <si>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</si>
  <si>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w związku ze środkami określonymi w art. 5 ust.1 pkt 2 ustawy o finansach publicznych</t>
  </si>
  <si>
    <t>pozostałe</t>
  </si>
  <si>
    <t>Wydatki majątkowe razem:</t>
  </si>
  <si>
    <t>x</t>
  </si>
  <si>
    <t>1.1</t>
  </si>
  <si>
    <t>Program: Program Rozwoju Obszarów Wiejskich na lata 2007-2013</t>
  </si>
  <si>
    <t>Działanie: 313, 322, 323 - Odnowa i rozwój wsi</t>
  </si>
  <si>
    <t>Nazwa projektu: "Rozbudowa budynku świetlicy wiejskiej w Krzyżanowie"</t>
  </si>
  <si>
    <t>Razem wydatki:</t>
  </si>
  <si>
    <t>dział 921                    rozdz. 92109</t>
  </si>
  <si>
    <t>z tego 2008 r.</t>
  </si>
  <si>
    <t>2010 r.</t>
  </si>
  <si>
    <t>1.2</t>
  </si>
  <si>
    <t>Działanie:413 - Wdrażanie lokalnych strategii rozwoju</t>
  </si>
  <si>
    <t>Nazwa projektu: "Zagospodarowanie terenu wokół budynku świetlicy wiejskiej w Krzyżanowie"</t>
  </si>
  <si>
    <t>z tego 2010 r.</t>
  </si>
  <si>
    <t>Wydatki bieżące razem:</t>
  </si>
  <si>
    <t>2.1</t>
  </si>
  <si>
    <t>Program: Program Operacyjny Kapitał Ludzki</t>
  </si>
  <si>
    <t>Priorytet: Priorytet VII - "Promocja integracji społecznej"</t>
  </si>
  <si>
    <t>Działanie:  7.1 Rozwój i upowszechnianie aktywnej integracji</t>
  </si>
  <si>
    <t>Nazwa projektu:  "Pomoc - aktywizacja bezrobotnych"</t>
  </si>
  <si>
    <t>dział 852 rozdz. 85295</t>
  </si>
  <si>
    <t>z tego: 2008 r.</t>
  </si>
  <si>
    <t>2009 r.</t>
  </si>
  <si>
    <t xml:space="preserve">Ogółem 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</si>
  <si>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</si>
  <si>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</si>
  <si>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Działanie: 413 - Wdrażanie lokalnych strategii rozwoju</t>
  </si>
  <si>
    <t>Nazwa projektu: "Zagospodarowanie terenu przy Urzędzie Gminy w Krzyżanowie"</t>
  </si>
  <si>
    <t>dział 750                    rozdz. 75023</t>
  </si>
  <si>
    <t>1.3</t>
  </si>
  <si>
    <t>Dotacje  z budżetu gminy dla podmiotów należących i nienależących</t>
  </si>
  <si>
    <t xml:space="preserve"> do sektora finansów publicznych w 2011 r.</t>
  </si>
  <si>
    <t>Nazwa zadania</t>
  </si>
  <si>
    <t xml:space="preserve">Kwota dotacji </t>
  </si>
  <si>
    <t>podmiotowej</t>
  </si>
  <si>
    <t>przedmiotowej</t>
  </si>
  <si>
    <t>celowej</t>
  </si>
  <si>
    <t>Jednostki sektora finansów publicznych</t>
  </si>
  <si>
    <t>Nazwa jednostki</t>
  </si>
  <si>
    <t>921</t>
  </si>
  <si>
    <t>92109</t>
  </si>
  <si>
    <t>60004</t>
  </si>
  <si>
    <t>Zadanie z zakresu lokalnego transportu zbiorowego</t>
  </si>
  <si>
    <t>Projekt realizowany przez Urząd Marszałkowski w Łodzi : "Budowa Zintegrowanego Systemu e-Usług Publicznych Województwa Łódzkiego" (Wrota Regionu Łódzkiego)</t>
  </si>
  <si>
    <t>801</t>
  </si>
  <si>
    <t>80104</t>
  </si>
  <si>
    <t>Zadanie z zakresu edukacji publicznej - wychowanie przedszkolne</t>
  </si>
  <si>
    <t>80113</t>
  </si>
  <si>
    <t>Zadanie z zakresu edukacji publicznej - dowożenie uczniów do szkół</t>
  </si>
  <si>
    <t>80195</t>
  </si>
  <si>
    <t xml:space="preserve">Zadanie z zakresu edukacji publicznej - obsługa Pracowniczej Kasy Zapomogowo-Pożyczkowej Pracowników Oświaty, zwrot kosztów pracownika oddelegowanego do pracy w Oddziale Międzygminnego Związku Nauczycielstwa Polskiego </t>
  </si>
  <si>
    <t xml:space="preserve">Razem </t>
  </si>
  <si>
    <t>Jednostki nienależące do sektora finansów publicznych</t>
  </si>
  <si>
    <t>Zadanie z zakresu rolnictwa - bieżące utrzymanie urządzeń wodnych</t>
  </si>
  <si>
    <t>Zadania w zakresie kultury fizycznej</t>
  </si>
  <si>
    <t>OGÓŁEM</t>
  </si>
  <si>
    <t>Infrastruktura sanitacyjna i wodociagowa wsi</t>
  </si>
  <si>
    <t>Przychody i rozchody budżetu w 2011 r.</t>
  </si>
  <si>
    <t>Treść</t>
  </si>
  <si>
    <t>Klasyfikacja
§</t>
  </si>
  <si>
    <t xml:space="preserve">Kwota w zł.
</t>
  </si>
  <si>
    <t>Przychody ogółem:</t>
  </si>
  <si>
    <t>1.</t>
  </si>
  <si>
    <t>Przychody ze spłat pożyczek udzielonych na finansowanie zadań realizowanych z udziałem środków pochodzących z budżetu Unii Europejskiej</t>
  </si>
  <si>
    <t>2.</t>
  </si>
  <si>
    <t>Przychody z zaciągniętych pożyczek na finansowanie zadań realizowanych z udziałem środków pochodzących z budżetu Unii Europejskiej</t>
  </si>
  <si>
    <t>3.</t>
  </si>
  <si>
    <t>Wolne środki</t>
  </si>
  <si>
    <t>4.</t>
  </si>
  <si>
    <t>Kredyty</t>
  </si>
  <si>
    <t>5.</t>
  </si>
  <si>
    <t>Pożyczki</t>
  </si>
  <si>
    <t>Rozchody ogółem:</t>
  </si>
  <si>
    <t>Spłaty otrzymanych pożyczek krajowych</t>
  </si>
  <si>
    <t>Spłaty pożyczek otrzymanych na finansowanie zadań realizowanych z udziałem środków pochodzących z budżetu Unii Europejskiej</t>
  </si>
  <si>
    <t>Zadania inwestycyjne w 2011 r.</t>
  </si>
  <si>
    <t>Rozdz.</t>
  </si>
  <si>
    <t>Nazwa zadania inwestycyjnego</t>
  </si>
  <si>
    <t>Łączne koszty finansowe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</si>
  <si>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</si>
  <si>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</si>
  <si>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</si>
  <si>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</si>
  <si>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 z innych źródeł</t>
  </si>
  <si>
    <t>środki, o których mowa w art. 5 ust. 1 pkt    2 i 3 ufp</t>
  </si>
  <si>
    <t>Przebudowa drogi w Goliszewie</t>
  </si>
  <si>
    <t>UG</t>
  </si>
  <si>
    <t>Przebudowa drogi w Kucharach</t>
  </si>
  <si>
    <t>Wykonanie dokumentacji na chodnik w miejscowoscki Kaszewy Spójnia - Kaszewy Kościelne</t>
  </si>
  <si>
    <t>Zakup wykaszarki</t>
  </si>
  <si>
    <t>700</t>
  </si>
  <si>
    <t>70005</t>
  </si>
  <si>
    <t>Remont dachu na budynku komunalnym w Siemienicach</t>
  </si>
  <si>
    <t>750</t>
  </si>
  <si>
    <t>75023</t>
  </si>
  <si>
    <t>Zakup zestawu komputerowego</t>
  </si>
  <si>
    <t>Zagospodarowanie terenu wokół budynku Urzędu Gminy w Krzyżanowie</t>
  </si>
  <si>
    <t>75095</t>
  </si>
  <si>
    <t>Budowa Zintegrowanego Systemu e-Usług Publicznych Województwa Łodzkiego (Wrota Regionu Łódzkiego)</t>
  </si>
  <si>
    <t>UG, Urząd Marszałkowski</t>
  </si>
  <si>
    <t>80110</t>
  </si>
  <si>
    <t>Termomodernizacja budynku Gimnazjum w Krzyżanowie</t>
  </si>
  <si>
    <t>UG, ZGRK</t>
  </si>
  <si>
    <t>Budowa systemu ochrony wód powierzchniowych - przydomowe oczyszczalnie  ścieków</t>
  </si>
  <si>
    <t>Zakup koparko-ładowarki</t>
  </si>
  <si>
    <t>Rozbudowa budynku świetlicy wiejskiej w Krzyżanowie</t>
  </si>
  <si>
    <t>Zagospodarowanie terenu wokół budynku świetlicy wiejskiej  w Krzyżanowie</t>
  </si>
  <si>
    <r>
      <t xml:space="preserve">rok budżetowy 2011                          </t>
    </r>
    <r>
      <rPr>
        <b/>
        <sz val="10"/>
        <rFont val="Arial CE"/>
        <family val="0"/>
      </rPr>
      <t>(7+8+9+10)</t>
    </r>
  </si>
  <si>
    <t>Gminny Ośrodek Kultury i Sportu w Krzyżanowie</t>
  </si>
  <si>
    <t>Wpływy z innych opłat stanowiących dochody jednostek samorządu terytorialnego na podstawie ustaw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</si>
</sst>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#,##0.0"/>
    <numFmt numFmtId="171" formatCode="#,##0.000"/>
    <numFmt numFmtId="172" formatCode="#,##0.0000"/>
    <numFmt numFmtId="173" formatCode="0.0"/>
  </numFmts>
  <fonts count="59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6"/>
      <name val="Times New Roman"/>
      <family val="1"/>
    </font>
    <font>
      <b/>
      <sz val="10"/>
      <name val="Arial CE"/>
      <family val="2"/>
    </font>
    <font>
      <sz val="11"/>
      <name val="Times New Roman"/>
      <family val="1"/>
    </font>
    <font>
      <sz val="11"/>
      <name val="Arial CE"/>
      <family val="2"/>
    </font>
    <font>
      <sz val="12"/>
      <name val="Times New Roman"/>
      <family val="1"/>
    </font>
    <font>
      <sz val="11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8"/>
      <name val="Arial"/>
      <family val="2"/>
    </font>
    <font>
      <b/>
      <sz val="12"/>
      <name val="Arial CE"/>
      <family val="2"/>
    </font>
    <font>
      <b/>
      <sz val="14"/>
      <name val="Arial CE"/>
      <family val="2"/>
    </font>
    <font>
      <i/>
      <sz val="10"/>
      <name val="Arial CE"/>
      <family val="0"/>
    </font>
    <font>
      <sz val="15"/>
      <name val="Arial CE"/>
      <family val="2"/>
    </font>
    <font>
      <sz val="13"/>
      <name val="Times New Roman"/>
      <family val="1"/>
    </font>
    <font>
      <sz val="12"/>
      <name val="Arial CE"/>
      <family val="0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right" vertical="center"/>
    </xf>
    <xf numFmtId="0" fontId="6" fillId="34" borderId="15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0" fontId="6" fillId="34" borderId="16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49" fontId="6" fillId="0" borderId="14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3" fontId="6" fillId="0" borderId="26" xfId="0" applyNumberFormat="1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4" fontId="6" fillId="0" borderId="0" xfId="0" applyNumberFormat="1" applyFont="1" applyAlignment="1">
      <alignment/>
    </xf>
    <xf numFmtId="0" fontId="11" fillId="0" borderId="0" xfId="52" applyFont="1" applyAlignment="1">
      <alignment vertical="center"/>
      <protection/>
    </xf>
    <xf numFmtId="0" fontId="12" fillId="0" borderId="0" xfId="52" applyFont="1">
      <alignment/>
      <protection/>
    </xf>
    <xf numFmtId="0" fontId="13" fillId="33" borderId="10" xfId="52" applyFont="1" applyFill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 vertical="center"/>
      <protection/>
    </xf>
    <xf numFmtId="0" fontId="14" fillId="0" borderId="12" xfId="52" applyFont="1" applyBorder="1" applyAlignment="1">
      <alignment horizontal="center" vertical="center"/>
      <protection/>
    </xf>
    <xf numFmtId="0" fontId="14" fillId="0" borderId="12" xfId="52" applyFont="1" applyBorder="1" applyAlignment="1">
      <alignment vertical="center" wrapText="1"/>
      <protection/>
    </xf>
    <xf numFmtId="4" fontId="15" fillId="0" borderId="12" xfId="52" applyNumberFormat="1" applyFont="1" applyBorder="1" applyAlignment="1">
      <alignment horizontal="right" vertical="center"/>
      <protection/>
    </xf>
    <xf numFmtId="0" fontId="13" fillId="0" borderId="0" xfId="52" applyFont="1" applyAlignment="1">
      <alignment vertical="center"/>
      <protection/>
    </xf>
    <xf numFmtId="0" fontId="6" fillId="0" borderId="26" xfId="52" applyFont="1" applyBorder="1" applyAlignment="1">
      <alignment horizontal="center" vertical="center"/>
      <protection/>
    </xf>
    <xf numFmtId="0" fontId="6" fillId="0" borderId="25" xfId="52" applyFont="1" applyBorder="1" applyAlignment="1">
      <alignment vertical="center" wrapText="1"/>
      <protection/>
    </xf>
    <xf numFmtId="0" fontId="12" fillId="0" borderId="0" xfId="52" applyFont="1" applyAlignment="1">
      <alignment vertical="center"/>
      <protection/>
    </xf>
    <xf numFmtId="0" fontId="6" fillId="0" borderId="25" xfId="52" applyFont="1" applyBorder="1" applyAlignment="1">
      <alignment vertical="center"/>
      <protection/>
    </xf>
    <xf numFmtId="0" fontId="6" fillId="0" borderId="27" xfId="52" applyFont="1" applyBorder="1" applyAlignment="1">
      <alignment vertical="center"/>
      <protection/>
    </xf>
    <xf numFmtId="0" fontId="16" fillId="0" borderId="25" xfId="52" applyFont="1" applyBorder="1" applyAlignment="1">
      <alignment horizontal="left" vertical="center" wrapText="1"/>
      <protection/>
    </xf>
    <xf numFmtId="4" fontId="8" fillId="0" borderId="27" xfId="52" applyNumberFormat="1" applyFont="1" applyBorder="1" applyAlignment="1">
      <alignment vertical="center"/>
      <protection/>
    </xf>
    <xf numFmtId="4" fontId="8" fillId="0" borderId="25" xfId="52" applyNumberFormat="1" applyFont="1" applyBorder="1" applyAlignment="1">
      <alignment vertical="center"/>
      <protection/>
    </xf>
    <xf numFmtId="0" fontId="6" fillId="0" borderId="15" xfId="52" applyFont="1" applyBorder="1" applyAlignment="1">
      <alignment vertical="center"/>
      <protection/>
    </xf>
    <xf numFmtId="4" fontId="8" fillId="0" borderId="28" xfId="52" applyNumberFormat="1" applyFont="1" applyBorder="1" applyAlignment="1">
      <alignment vertical="center"/>
      <protection/>
    </xf>
    <xf numFmtId="4" fontId="8" fillId="0" borderId="25" xfId="52" applyNumberFormat="1" applyFont="1" applyBorder="1" applyAlignment="1">
      <alignment horizontal="right" vertical="center"/>
      <protection/>
    </xf>
    <xf numFmtId="4" fontId="8" fillId="0" borderId="28" xfId="52" applyNumberFormat="1" applyFont="1" applyBorder="1" applyAlignment="1">
      <alignment horizontal="right" vertical="center"/>
      <protection/>
    </xf>
    <xf numFmtId="4" fontId="8" fillId="0" borderId="26" xfId="52" applyNumberFormat="1" applyFont="1" applyBorder="1" applyAlignment="1">
      <alignment horizontal="right" vertical="center"/>
      <protection/>
    </xf>
    <xf numFmtId="0" fontId="6" fillId="0" borderId="20" xfId="52" applyFont="1" applyBorder="1" applyAlignment="1">
      <alignment horizontal="center" vertical="center"/>
      <protection/>
    </xf>
    <xf numFmtId="3" fontId="8" fillId="0" borderId="25" xfId="52" applyNumberFormat="1" applyFont="1" applyBorder="1" applyAlignment="1">
      <alignment vertical="center"/>
      <protection/>
    </xf>
    <xf numFmtId="3" fontId="6" fillId="0" borderId="11" xfId="52" applyNumberFormat="1" applyFont="1" applyBorder="1" applyAlignment="1">
      <alignment vertical="center"/>
      <protection/>
    </xf>
    <xf numFmtId="0" fontId="16" fillId="0" borderId="20" xfId="52" applyFont="1" applyBorder="1" applyAlignment="1">
      <alignment horizontal="left" vertical="center" wrapText="1"/>
      <protection/>
    </xf>
    <xf numFmtId="4" fontId="8" fillId="0" borderId="11" xfId="52" applyNumberFormat="1" applyFont="1" applyBorder="1" applyAlignment="1">
      <alignment vertical="center"/>
      <protection/>
    </xf>
    <xf numFmtId="3" fontId="6" fillId="0" borderId="26" xfId="52" applyNumberFormat="1" applyFont="1" applyBorder="1" applyAlignment="1">
      <alignment vertical="center"/>
      <protection/>
    </xf>
    <xf numFmtId="4" fontId="8" fillId="0" borderId="26" xfId="52" applyNumberFormat="1" applyFont="1" applyBorder="1" applyAlignment="1">
      <alignment vertical="center"/>
      <protection/>
    </xf>
    <xf numFmtId="0" fontId="6" fillId="0" borderId="25" xfId="52" applyFont="1" applyBorder="1" applyAlignment="1">
      <alignment horizontal="left" vertical="center"/>
      <protection/>
    </xf>
    <xf numFmtId="3" fontId="6" fillId="0" borderId="25" xfId="52" applyNumberFormat="1" applyFont="1" applyBorder="1" applyAlignment="1">
      <alignment vertical="center"/>
      <protection/>
    </xf>
    <xf numFmtId="0" fontId="6" fillId="0" borderId="25" xfId="52" applyFont="1" applyBorder="1" applyAlignment="1">
      <alignment horizontal="center" vertical="center"/>
      <protection/>
    </xf>
    <xf numFmtId="0" fontId="14" fillId="0" borderId="25" xfId="52" applyFont="1" applyBorder="1" applyAlignment="1">
      <alignment vertical="center"/>
      <protection/>
    </xf>
    <xf numFmtId="4" fontId="15" fillId="0" borderId="25" xfId="52" applyNumberFormat="1" applyFont="1" applyBorder="1" applyAlignment="1">
      <alignment vertical="center"/>
      <protection/>
    </xf>
    <xf numFmtId="3" fontId="6" fillId="0" borderId="20" xfId="52" applyNumberFormat="1" applyFont="1" applyBorder="1" applyAlignment="1">
      <alignment vertical="center"/>
      <protection/>
    </xf>
    <xf numFmtId="3" fontId="16" fillId="0" borderId="20" xfId="52" applyNumberFormat="1" applyFont="1" applyBorder="1" applyAlignment="1">
      <alignment vertical="center" wrapText="1"/>
      <protection/>
    </xf>
    <xf numFmtId="4" fontId="8" fillId="0" borderId="20" xfId="52" applyNumberFormat="1" applyFont="1" applyBorder="1" applyAlignment="1">
      <alignment vertical="center"/>
      <protection/>
    </xf>
    <xf numFmtId="3" fontId="16" fillId="0" borderId="25" xfId="52" applyNumberFormat="1" applyFont="1" applyBorder="1" applyAlignment="1">
      <alignment vertical="center" wrapText="1"/>
      <protection/>
    </xf>
    <xf numFmtId="4" fontId="15" fillId="0" borderId="10" xfId="52" applyNumberFormat="1" applyFont="1" applyBorder="1" applyAlignment="1">
      <alignment vertical="center"/>
      <protection/>
    </xf>
    <xf numFmtId="0" fontId="17" fillId="0" borderId="0" xfId="52" applyFont="1">
      <alignment/>
      <protection/>
    </xf>
    <xf numFmtId="4" fontId="8" fillId="0" borderId="29" xfId="52" applyNumberFormat="1" applyFont="1" applyBorder="1" applyAlignment="1">
      <alignment horizontal="right" vertical="center"/>
      <protection/>
    </xf>
    <xf numFmtId="0" fontId="12" fillId="0" borderId="0" xfId="52" applyFont="1" applyAlignment="1">
      <alignment vertical="center"/>
      <protection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15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" fontId="8" fillId="0" borderId="12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3" fontId="8" fillId="0" borderId="22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8" fillId="0" borderId="25" xfId="0" applyFont="1" applyBorder="1" applyAlignment="1">
      <alignment horizontal="center" vertical="center" wrapText="1"/>
    </xf>
    <xf numFmtId="3" fontId="8" fillId="0" borderId="25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right" vertical="center" wrapText="1"/>
    </xf>
    <xf numFmtId="0" fontId="8" fillId="0" borderId="29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24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vertical="center" wrapText="1"/>
    </xf>
    <xf numFmtId="4" fontId="0" fillId="0" borderId="22" xfId="0" applyNumberFormat="1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4" fontId="0" fillId="0" borderId="25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4" fontId="0" fillId="0" borderId="26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vertical="center" wrapText="1"/>
    </xf>
    <xf numFmtId="4" fontId="0" fillId="0" borderId="24" xfId="0" applyNumberFormat="1" applyFont="1" applyBorder="1" applyAlignment="1">
      <alignment vertical="center"/>
    </xf>
    <xf numFmtId="0" fontId="21" fillId="0" borderId="0" xfId="53" applyFont="1" applyAlignment="1">
      <alignment vertical="center"/>
      <protection/>
    </xf>
    <xf numFmtId="0" fontId="19" fillId="0" borderId="0" xfId="53" applyFont="1" applyAlignment="1">
      <alignment horizontal="center" vertical="center" wrapText="1"/>
      <protection/>
    </xf>
    <xf numFmtId="0" fontId="3" fillId="0" borderId="0" xfId="53" applyFont="1" applyAlignment="1">
      <alignment horizontal="right" vertical="center"/>
      <protection/>
    </xf>
    <xf numFmtId="0" fontId="0" fillId="0" borderId="0" xfId="53" applyAlignment="1">
      <alignment vertical="center"/>
      <protection/>
    </xf>
    <xf numFmtId="0" fontId="0" fillId="0" borderId="0" xfId="53" applyFont="1" applyAlignment="1">
      <alignment vertical="center"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22" fillId="0" borderId="20" xfId="53" applyFont="1" applyBorder="1" applyAlignment="1">
      <alignment horizontal="center" vertical="center"/>
      <protection/>
    </xf>
    <xf numFmtId="49" fontId="22" fillId="0" borderId="20" xfId="53" applyNumberFormat="1" applyFont="1" applyBorder="1" applyAlignment="1">
      <alignment horizontal="center" vertical="center"/>
      <protection/>
    </xf>
    <xf numFmtId="0" fontId="22" fillId="0" borderId="25" xfId="53" applyFont="1" applyBorder="1" applyAlignment="1">
      <alignment vertical="center" wrapText="1"/>
      <protection/>
    </xf>
    <xf numFmtId="3" fontId="22" fillId="0" borderId="20" xfId="53" applyNumberFormat="1" applyFont="1" applyBorder="1" applyAlignment="1">
      <alignment horizontal="right" vertical="center"/>
      <protection/>
    </xf>
    <xf numFmtId="3" fontId="22" fillId="0" borderId="20" xfId="53" applyNumberFormat="1" applyFont="1" applyBorder="1" applyAlignment="1">
      <alignment vertical="center"/>
      <protection/>
    </xf>
    <xf numFmtId="3" fontId="22" fillId="0" borderId="32" xfId="53" applyNumberFormat="1" applyFont="1" applyBorder="1" applyAlignment="1">
      <alignment vertical="center"/>
      <protection/>
    </xf>
    <xf numFmtId="3" fontId="22" fillId="0" borderId="20" xfId="53" applyNumberFormat="1" applyFont="1" applyBorder="1" applyAlignment="1">
      <alignment vertical="center" wrapText="1"/>
      <protection/>
    </xf>
    <xf numFmtId="0" fontId="8" fillId="0" borderId="20" xfId="53" applyFont="1" applyFill="1" applyBorder="1" applyAlignment="1">
      <alignment horizontal="center" vertical="center"/>
      <protection/>
    </xf>
    <xf numFmtId="0" fontId="23" fillId="0" borderId="0" xfId="53" applyFont="1" applyBorder="1" applyAlignment="1">
      <alignment vertical="center"/>
      <protection/>
    </xf>
    <xf numFmtId="0" fontId="23" fillId="0" borderId="0" xfId="53" applyFont="1" applyAlignment="1">
      <alignment vertical="center"/>
      <protection/>
    </xf>
    <xf numFmtId="3" fontId="22" fillId="0" borderId="33" xfId="53" applyNumberFormat="1" applyFont="1" applyBorder="1" applyAlignment="1">
      <alignment vertical="center"/>
      <protection/>
    </xf>
    <xf numFmtId="0" fontId="8" fillId="0" borderId="20" xfId="53" applyFont="1" applyFill="1" applyBorder="1" applyAlignment="1">
      <alignment horizontal="center" vertical="center" wrapText="1"/>
      <protection/>
    </xf>
    <xf numFmtId="0" fontId="22" fillId="0" borderId="25" xfId="53" applyFont="1" applyBorder="1" applyAlignment="1">
      <alignment horizontal="center" vertical="center"/>
      <protection/>
    </xf>
    <xf numFmtId="49" fontId="22" fillId="0" borderId="25" xfId="53" applyNumberFormat="1" applyFont="1" applyBorder="1" applyAlignment="1">
      <alignment horizontal="center" vertical="center"/>
      <protection/>
    </xf>
    <xf numFmtId="3" fontId="22" fillId="0" borderId="25" xfId="53" applyNumberFormat="1" applyFont="1" applyBorder="1" applyAlignment="1">
      <alignment vertical="center"/>
      <protection/>
    </xf>
    <xf numFmtId="3" fontId="22" fillId="0" borderId="27" xfId="53" applyNumberFormat="1" applyFont="1" applyBorder="1" applyAlignment="1">
      <alignment vertical="center"/>
      <protection/>
    </xf>
    <xf numFmtId="3" fontId="22" fillId="0" borderId="25" xfId="53" applyNumberFormat="1" applyFont="1" applyBorder="1" applyAlignment="1">
      <alignment horizontal="right" vertical="center" wrapText="1"/>
      <protection/>
    </xf>
    <xf numFmtId="3" fontId="22" fillId="0" borderId="34" xfId="53" applyNumberFormat="1" applyFont="1" applyBorder="1" applyAlignment="1">
      <alignment vertical="center"/>
      <protection/>
    </xf>
    <xf numFmtId="3" fontId="8" fillId="0" borderId="20" xfId="53" applyNumberFormat="1" applyFont="1" applyBorder="1" applyAlignment="1">
      <alignment horizontal="center" vertical="center"/>
      <protection/>
    </xf>
    <xf numFmtId="3" fontId="8" fillId="0" borderId="0" xfId="53" applyNumberFormat="1" applyFont="1" applyBorder="1" applyAlignment="1">
      <alignment vertical="center"/>
      <protection/>
    </xf>
    <xf numFmtId="3" fontId="8" fillId="0" borderId="0" xfId="53" applyNumberFormat="1" applyFont="1" applyBorder="1" applyAlignment="1">
      <alignment horizontal="center" vertical="center"/>
      <protection/>
    </xf>
    <xf numFmtId="3" fontId="24" fillId="0" borderId="10" xfId="53" applyNumberFormat="1" applyFont="1" applyBorder="1" applyAlignment="1">
      <alignment vertical="center"/>
      <protection/>
    </xf>
    <xf numFmtId="3" fontId="15" fillId="0" borderId="10" xfId="53" applyNumberFormat="1" applyFont="1" applyBorder="1" applyAlignment="1">
      <alignment horizontal="center" vertical="center"/>
      <protection/>
    </xf>
    <xf numFmtId="0" fontId="0" fillId="0" borderId="0" xfId="53" applyAlignment="1">
      <alignment horizontal="center" vertical="center"/>
      <protection/>
    </xf>
    <xf numFmtId="0" fontId="20" fillId="0" borderId="0" xfId="53" applyFont="1" applyAlignment="1">
      <alignment vertical="center"/>
      <protection/>
    </xf>
    <xf numFmtId="4" fontId="22" fillId="0" borderId="32" xfId="53" applyNumberFormat="1" applyFont="1" applyBorder="1" applyAlignment="1">
      <alignment vertical="center"/>
      <protection/>
    </xf>
    <xf numFmtId="0" fontId="6" fillId="0" borderId="27" xfId="52" applyFont="1" applyBorder="1" applyAlignment="1">
      <alignment vertical="center" wrapText="1"/>
      <protection/>
    </xf>
    <xf numFmtId="0" fontId="16" fillId="0" borderId="26" xfId="52" applyFont="1" applyBorder="1" applyAlignment="1">
      <alignment horizontal="left" vertical="center" wrapText="1"/>
      <protection/>
    </xf>
    <xf numFmtId="4" fontId="8" fillId="0" borderId="11" xfId="52" applyNumberFormat="1" applyFont="1" applyBorder="1" applyAlignment="1">
      <alignment horizontal="right" vertical="center"/>
      <protection/>
    </xf>
    <xf numFmtId="4" fontId="6" fillId="0" borderId="14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24" xfId="0" applyNumberFormat="1" applyFont="1" applyBorder="1" applyAlignment="1">
      <alignment horizontal="right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35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53" applyFont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35" xfId="53" applyFont="1" applyFill="1" applyBorder="1" applyAlignment="1">
      <alignment horizontal="center" vertical="center" wrapText="1"/>
      <protection/>
    </xf>
    <xf numFmtId="0" fontId="5" fillId="33" borderId="36" xfId="53" applyFont="1" applyFill="1" applyBorder="1" applyAlignment="1">
      <alignment horizontal="center" vertical="center" wrapText="1"/>
      <protection/>
    </xf>
    <xf numFmtId="0" fontId="5" fillId="33" borderId="13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left" vertical="center" wrapText="1"/>
      <protection/>
    </xf>
    <xf numFmtId="0" fontId="24" fillId="0" borderId="10" xfId="53" applyFont="1" applyBorder="1" applyAlignment="1">
      <alignment horizontal="left" vertical="center"/>
      <protection/>
    </xf>
    <xf numFmtId="0" fontId="5" fillId="33" borderId="12" xfId="53" applyFont="1" applyFill="1" applyBorder="1" applyAlignment="1">
      <alignment horizontal="center" vertical="center" wrapText="1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0" fontId="5" fillId="33" borderId="14" xfId="53" applyFont="1" applyFill="1" applyBorder="1" applyAlignment="1">
      <alignment horizontal="center" vertical="center" wrapText="1"/>
      <protection/>
    </xf>
    <xf numFmtId="0" fontId="6" fillId="0" borderId="26" xfId="52" applyFont="1" applyBorder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6" fillId="0" borderId="20" xfId="52" applyFont="1" applyBorder="1" applyAlignment="1">
      <alignment horizontal="center" vertical="center"/>
      <protection/>
    </xf>
    <xf numFmtId="0" fontId="14" fillId="0" borderId="37" xfId="52" applyFont="1" applyBorder="1" applyAlignment="1">
      <alignment horizontal="center" vertical="center"/>
      <protection/>
    </xf>
    <xf numFmtId="0" fontId="14" fillId="0" borderId="17" xfId="52" applyFont="1" applyBorder="1" applyAlignment="1">
      <alignment horizontal="center" vertical="center"/>
      <protection/>
    </xf>
    <xf numFmtId="0" fontId="14" fillId="0" borderId="38" xfId="52" applyFont="1" applyBorder="1" applyAlignment="1">
      <alignment horizontal="center" vertical="center"/>
      <protection/>
    </xf>
    <xf numFmtId="0" fontId="14" fillId="0" borderId="39" xfId="52" applyFont="1" applyBorder="1" applyAlignment="1">
      <alignment horizontal="center" vertical="center"/>
      <protection/>
    </xf>
    <xf numFmtId="0" fontId="14" fillId="0" borderId="0" xfId="52" applyFont="1" applyBorder="1" applyAlignment="1">
      <alignment horizontal="center" vertical="center"/>
      <protection/>
    </xf>
    <xf numFmtId="0" fontId="14" fillId="0" borderId="40" xfId="52" applyFont="1" applyBorder="1" applyAlignment="1">
      <alignment horizontal="center" vertical="center"/>
      <protection/>
    </xf>
    <xf numFmtId="0" fontId="14" fillId="0" borderId="41" xfId="52" applyFont="1" applyBorder="1" applyAlignment="1">
      <alignment horizontal="center" vertical="center"/>
      <protection/>
    </xf>
    <xf numFmtId="0" fontId="14" fillId="0" borderId="33" xfId="52" applyFont="1" applyBorder="1" applyAlignment="1">
      <alignment horizontal="center" vertical="center"/>
      <protection/>
    </xf>
    <xf numFmtId="0" fontId="14" fillId="0" borderId="42" xfId="52" applyFont="1" applyBorder="1" applyAlignment="1">
      <alignment horizontal="center" vertical="center"/>
      <protection/>
    </xf>
    <xf numFmtId="0" fontId="13" fillId="33" borderId="10" xfId="52" applyFont="1" applyFill="1" applyBorder="1" applyAlignment="1">
      <alignment horizontal="center" vertical="center" wrapText="1"/>
      <protection/>
    </xf>
    <xf numFmtId="0" fontId="10" fillId="0" borderId="0" xfId="52" applyFont="1" applyAlignment="1">
      <alignment horizontal="center" vertical="center"/>
      <protection/>
    </xf>
    <xf numFmtId="3" fontId="14" fillId="0" borderId="35" xfId="52" applyNumberFormat="1" applyFont="1" applyBorder="1" applyAlignment="1">
      <alignment horizontal="center" vertical="center"/>
      <protection/>
    </xf>
    <xf numFmtId="3" fontId="14" fillId="0" borderId="13" xfId="52" applyNumberFormat="1" applyFont="1" applyBorder="1" applyAlignment="1">
      <alignment horizontal="center" vertical="center"/>
      <protection/>
    </xf>
    <xf numFmtId="0" fontId="14" fillId="0" borderId="30" xfId="52" applyFont="1" applyBorder="1" applyAlignment="1">
      <alignment horizontal="center" vertical="center"/>
      <protection/>
    </xf>
    <xf numFmtId="0" fontId="14" fillId="0" borderId="19" xfId="52" applyFont="1" applyBorder="1" applyAlignment="1">
      <alignment horizontal="center" vertical="center"/>
      <protection/>
    </xf>
    <xf numFmtId="0" fontId="13" fillId="33" borderId="10" xfId="52" applyFont="1" applyFill="1" applyBorder="1" applyAlignment="1">
      <alignment horizontal="center" vertical="center"/>
      <protection/>
    </xf>
    <xf numFmtId="0" fontId="17" fillId="0" borderId="0" xfId="52" applyFont="1" applyAlignment="1">
      <alignment horizontal="left"/>
      <protection/>
    </xf>
    <xf numFmtId="3" fontId="14" fillId="0" borderId="25" xfId="52" applyNumberFormat="1" applyFont="1" applyBorder="1" applyAlignment="1">
      <alignment horizontal="center" vertical="center"/>
      <protection/>
    </xf>
    <xf numFmtId="3" fontId="6" fillId="0" borderId="15" xfId="52" applyNumberFormat="1" applyFont="1" applyBorder="1" applyAlignment="1">
      <alignment horizontal="center" vertical="center"/>
      <protection/>
    </xf>
    <xf numFmtId="3" fontId="6" fillId="0" borderId="17" xfId="52" applyNumberFormat="1" applyFont="1" applyBorder="1" applyAlignment="1">
      <alignment horizontal="center" vertical="center"/>
      <protection/>
    </xf>
    <xf numFmtId="3" fontId="6" fillId="0" borderId="43" xfId="52" applyNumberFormat="1" applyFont="1" applyBorder="1" applyAlignment="1">
      <alignment horizontal="center" vertical="center"/>
      <protection/>
    </xf>
    <xf numFmtId="3" fontId="6" fillId="0" borderId="32" xfId="52" applyNumberFormat="1" applyFont="1" applyBorder="1" applyAlignment="1">
      <alignment horizontal="center" vertical="center"/>
      <protection/>
    </xf>
    <xf numFmtId="3" fontId="6" fillId="0" borderId="33" xfId="52" applyNumberFormat="1" applyFont="1" applyBorder="1" applyAlignment="1">
      <alignment horizontal="center" vertical="center"/>
      <protection/>
    </xf>
    <xf numFmtId="3" fontId="6" fillId="0" borderId="44" xfId="52" applyNumberFormat="1" applyFont="1" applyBorder="1" applyAlignment="1">
      <alignment horizontal="center" vertical="center"/>
      <protection/>
    </xf>
    <xf numFmtId="3" fontId="6" fillId="0" borderId="0" xfId="52" applyNumberFormat="1" applyFont="1" applyBorder="1" applyAlignment="1">
      <alignment horizontal="center" vertical="center"/>
      <protection/>
    </xf>
    <xf numFmtId="3" fontId="6" fillId="0" borderId="29" xfId="52" applyNumberFormat="1" applyFont="1" applyBorder="1" applyAlignment="1">
      <alignment horizontal="center" vertical="center"/>
      <protection/>
    </xf>
    <xf numFmtId="0" fontId="6" fillId="0" borderId="14" xfId="52" applyFont="1" applyBorder="1" applyAlignment="1">
      <alignment horizontal="center" vertical="center"/>
      <protection/>
    </xf>
    <xf numFmtId="0" fontId="14" fillId="0" borderId="10" xfId="52" applyFont="1" applyBorder="1" applyAlignment="1">
      <alignment horizontal="center" vertical="center"/>
      <protection/>
    </xf>
    <xf numFmtId="0" fontId="14" fillId="0" borderId="15" xfId="52" applyFont="1" applyBorder="1" applyAlignment="1">
      <alignment horizontal="center" vertical="center"/>
      <protection/>
    </xf>
    <xf numFmtId="0" fontId="14" fillId="0" borderId="43" xfId="52" applyFont="1" applyBorder="1" applyAlignment="1">
      <alignment horizontal="center" vertical="center"/>
      <protection/>
    </xf>
    <xf numFmtId="0" fontId="14" fillId="0" borderId="32" xfId="52" applyFont="1" applyBorder="1" applyAlignment="1">
      <alignment horizontal="center" vertical="center"/>
      <protection/>
    </xf>
    <xf numFmtId="0" fontId="14" fillId="0" borderId="44" xfId="52" applyFont="1" applyBorder="1" applyAlignment="1">
      <alignment horizontal="center" vertical="center"/>
      <protection/>
    </xf>
    <xf numFmtId="0" fontId="15" fillId="33" borderId="10" xfId="0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49" fontId="15" fillId="0" borderId="35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Normalny_zał.uchwała zmieniająca IV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zoomScaleSheetLayoutView="100" zoomScalePageLayoutView="0" workbookViewId="0" topLeftCell="A19">
      <selection activeCell="A22" sqref="A22:A26"/>
    </sheetView>
  </sheetViews>
  <sheetFormatPr defaultColWidth="9.00390625" defaultRowHeight="12.75"/>
  <cols>
    <col min="1" max="1" width="7.875" style="0" customWidth="1"/>
    <col min="2" max="2" width="9.625" style="0" customWidth="1"/>
    <col min="3" max="3" width="8.25390625" style="0" customWidth="1"/>
    <col min="4" max="4" width="53.625" style="0" customWidth="1"/>
    <col min="5" max="5" width="15.00390625" style="0" customWidth="1"/>
    <col min="6" max="6" width="14.125" style="0" customWidth="1"/>
    <col min="7" max="7" width="17.125" style="0" hidden="1" customWidth="1"/>
  </cols>
  <sheetData>
    <row r="1" spans="1:7" ht="34.5" customHeight="1">
      <c r="A1" s="212" t="s">
        <v>0</v>
      </c>
      <c r="B1" s="212"/>
      <c r="C1" s="212"/>
      <c r="D1" s="212"/>
      <c r="E1" s="212"/>
      <c r="F1" s="212"/>
      <c r="G1" s="212"/>
    </row>
    <row r="2" spans="6:7" ht="21" customHeight="1">
      <c r="F2" s="2"/>
      <c r="G2" s="3"/>
    </row>
    <row r="3" spans="1:7" ht="38.2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/>
    </row>
    <row r="4" spans="1:7" s="6" customFormat="1" ht="11.25" customHeigh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/>
    </row>
    <row r="5" spans="1:7" s="12" customFormat="1" ht="33" customHeight="1">
      <c r="A5" s="19" t="s">
        <v>27</v>
      </c>
      <c r="B5" s="9"/>
      <c r="C5" s="8"/>
      <c r="D5" s="10" t="s">
        <v>28</v>
      </c>
      <c r="E5" s="27">
        <v>17675.7</v>
      </c>
      <c r="F5" s="27">
        <v>2125</v>
      </c>
      <c r="G5" s="11"/>
    </row>
    <row r="6" spans="1:7" s="12" customFormat="1" ht="27.75" customHeight="1">
      <c r="A6" s="17"/>
      <c r="B6" s="9" t="s">
        <v>29</v>
      </c>
      <c r="C6" s="8"/>
      <c r="D6" s="10" t="s">
        <v>30</v>
      </c>
      <c r="E6" s="27">
        <v>0</v>
      </c>
      <c r="F6" s="27">
        <v>2125</v>
      </c>
      <c r="G6" s="11"/>
    </row>
    <row r="7" spans="1:7" s="12" customFormat="1" ht="28.5" customHeight="1">
      <c r="A7" s="19"/>
      <c r="B7" s="9"/>
      <c r="C7" s="9" t="s">
        <v>13</v>
      </c>
      <c r="D7" s="10" t="s">
        <v>14</v>
      </c>
      <c r="E7" s="27">
        <v>0</v>
      </c>
      <c r="F7" s="27">
        <v>2125</v>
      </c>
      <c r="G7" s="11"/>
    </row>
    <row r="8" spans="1:7" s="12" customFormat="1" ht="28.5" customHeight="1">
      <c r="A8" s="19"/>
      <c r="B8" s="9" t="s">
        <v>31</v>
      </c>
      <c r="C8" s="9"/>
      <c r="D8" s="10" t="s">
        <v>147</v>
      </c>
      <c r="E8" s="27">
        <v>17675.7</v>
      </c>
      <c r="F8" s="27">
        <v>0</v>
      </c>
      <c r="G8" s="11"/>
    </row>
    <row r="9" spans="1:7" s="12" customFormat="1" ht="67.5" customHeight="1">
      <c r="A9" s="35"/>
      <c r="B9" s="9"/>
      <c r="C9" s="9" t="s">
        <v>15</v>
      </c>
      <c r="D9" s="21" t="s">
        <v>16</v>
      </c>
      <c r="E9" s="27">
        <v>17675.7</v>
      </c>
      <c r="F9" s="27">
        <v>0</v>
      </c>
      <c r="G9" s="11"/>
    </row>
    <row r="10" spans="1:7" s="12" customFormat="1" ht="33.75" customHeight="1">
      <c r="A10" s="9" t="s">
        <v>32</v>
      </c>
      <c r="B10" s="9"/>
      <c r="C10" s="9"/>
      <c r="D10" s="16" t="s">
        <v>33</v>
      </c>
      <c r="E10" s="27">
        <v>0</v>
      </c>
      <c r="F10" s="27">
        <v>364000</v>
      </c>
      <c r="G10" s="11"/>
    </row>
    <row r="11" spans="1:7" s="12" customFormat="1" ht="29.25" customHeight="1">
      <c r="A11" s="17"/>
      <c r="B11" s="9" t="s">
        <v>34</v>
      </c>
      <c r="C11" s="9"/>
      <c r="D11" s="16" t="s">
        <v>35</v>
      </c>
      <c r="E11" s="27">
        <v>0</v>
      </c>
      <c r="F11" s="27">
        <v>364000</v>
      </c>
      <c r="G11" s="11"/>
    </row>
    <row r="12" spans="1:7" s="12" customFormat="1" ht="60" customHeight="1">
      <c r="A12" s="35"/>
      <c r="B12" s="9"/>
      <c r="C12" s="9" t="s">
        <v>36</v>
      </c>
      <c r="D12" s="28" t="s">
        <v>37</v>
      </c>
      <c r="E12" s="27">
        <v>0</v>
      </c>
      <c r="F12" s="27">
        <v>364000</v>
      </c>
      <c r="G12" s="11"/>
    </row>
    <row r="13" spans="1:7" s="12" customFormat="1" ht="33" customHeight="1">
      <c r="A13" s="8">
        <v>700</v>
      </c>
      <c r="B13" s="8"/>
      <c r="C13" s="9"/>
      <c r="D13" s="10" t="s">
        <v>7</v>
      </c>
      <c r="E13" s="27">
        <v>179161</v>
      </c>
      <c r="F13" s="27">
        <v>190408</v>
      </c>
      <c r="G13" s="11"/>
    </row>
    <row r="14" spans="1:7" s="12" customFormat="1" ht="28.5" customHeight="1">
      <c r="A14" s="11"/>
      <c r="B14" s="8">
        <v>70005</v>
      </c>
      <c r="C14" s="9"/>
      <c r="D14" s="30" t="s">
        <v>8</v>
      </c>
      <c r="E14" s="27">
        <v>179161</v>
      </c>
      <c r="F14" s="27">
        <v>190408</v>
      </c>
      <c r="G14" s="11"/>
    </row>
    <row r="15" spans="1:7" s="12" customFormat="1" ht="28.5" customHeight="1">
      <c r="A15" s="31"/>
      <c r="B15" s="11"/>
      <c r="C15" s="9" t="s">
        <v>38</v>
      </c>
      <c r="D15" s="16" t="s">
        <v>39</v>
      </c>
      <c r="E15" s="27">
        <v>179161</v>
      </c>
      <c r="F15" s="27">
        <v>5395</v>
      </c>
      <c r="G15" s="11"/>
    </row>
    <row r="16" spans="1:7" s="12" customFormat="1" ht="28.5" customHeight="1">
      <c r="A16" s="31"/>
      <c r="B16" s="7"/>
      <c r="C16" s="9" t="s">
        <v>40</v>
      </c>
      <c r="D16" s="29" t="s">
        <v>41</v>
      </c>
      <c r="E16" s="27"/>
      <c r="F16" s="27">
        <v>5852</v>
      </c>
      <c r="G16" s="11"/>
    </row>
    <row r="17" spans="1:7" s="12" customFormat="1" ht="31.5" customHeight="1">
      <c r="A17" s="32"/>
      <c r="B17" s="14"/>
      <c r="C17" s="9" t="s">
        <v>13</v>
      </c>
      <c r="D17" s="10" t="s">
        <v>14</v>
      </c>
      <c r="E17" s="27">
        <v>0</v>
      </c>
      <c r="F17" s="27">
        <v>179161</v>
      </c>
      <c r="G17" s="11"/>
    </row>
    <row r="18" spans="1:7" s="12" customFormat="1" ht="30" customHeight="1">
      <c r="A18" s="7">
        <v>750</v>
      </c>
      <c r="B18" s="14"/>
      <c r="C18" s="9"/>
      <c r="D18" s="15" t="s">
        <v>42</v>
      </c>
      <c r="E18" s="27">
        <v>0</v>
      </c>
      <c r="F18" s="27">
        <v>2500</v>
      </c>
      <c r="G18" s="11"/>
    </row>
    <row r="19" spans="1:7" s="12" customFormat="1" ht="35.25" customHeight="1">
      <c r="A19" s="11"/>
      <c r="B19" s="13">
        <v>75023</v>
      </c>
      <c r="C19" s="9"/>
      <c r="D19" s="15" t="s">
        <v>43</v>
      </c>
      <c r="E19" s="27">
        <v>0</v>
      </c>
      <c r="F19" s="27">
        <v>2500</v>
      </c>
      <c r="G19" s="11"/>
    </row>
    <row r="20" spans="1:7" s="12" customFormat="1" ht="30.75" customHeight="1">
      <c r="A20" s="14"/>
      <c r="B20" s="13"/>
      <c r="C20" s="9" t="s">
        <v>13</v>
      </c>
      <c r="D20" s="10" t="s">
        <v>14</v>
      </c>
      <c r="E20" s="27">
        <v>0</v>
      </c>
      <c r="F20" s="27">
        <v>2500</v>
      </c>
      <c r="G20" s="11"/>
    </row>
    <row r="21" spans="1:7" s="12" customFormat="1" ht="56.25" customHeight="1">
      <c r="A21" s="11">
        <v>756</v>
      </c>
      <c r="B21" s="8"/>
      <c r="C21" s="9"/>
      <c r="D21" s="15" t="s">
        <v>44</v>
      </c>
      <c r="E21" s="27">
        <v>0</v>
      </c>
      <c r="F21" s="27">
        <v>68350</v>
      </c>
      <c r="G21" s="11"/>
    </row>
    <row r="22" spans="1:7" s="12" customFormat="1" ht="56.25" customHeight="1">
      <c r="A22" s="11"/>
      <c r="B22" s="13">
        <v>75615</v>
      </c>
      <c r="C22" s="9"/>
      <c r="D22" s="16" t="s">
        <v>50</v>
      </c>
      <c r="E22" s="27">
        <v>0</v>
      </c>
      <c r="F22" s="27">
        <v>20000</v>
      </c>
      <c r="G22" s="11"/>
    </row>
    <row r="23" spans="1:7" s="12" customFormat="1" ht="28.5" customHeight="1">
      <c r="A23" s="7"/>
      <c r="B23" s="13"/>
      <c r="C23" s="9" t="s">
        <v>46</v>
      </c>
      <c r="D23" s="33" t="s">
        <v>47</v>
      </c>
      <c r="E23" s="27">
        <v>0</v>
      </c>
      <c r="F23" s="27">
        <v>20000</v>
      </c>
      <c r="G23" s="11"/>
    </row>
    <row r="24" spans="1:7" s="12" customFormat="1" ht="55.5" customHeight="1">
      <c r="A24" s="7"/>
      <c r="B24" s="209">
        <v>75616</v>
      </c>
      <c r="C24" s="9"/>
      <c r="D24" s="16" t="s">
        <v>45</v>
      </c>
      <c r="E24" s="27">
        <v>0</v>
      </c>
      <c r="F24" s="27">
        <v>40000</v>
      </c>
      <c r="G24" s="11"/>
    </row>
    <row r="25" spans="1:7" s="12" customFormat="1" ht="28.5" customHeight="1">
      <c r="A25" s="7"/>
      <c r="B25" s="11"/>
      <c r="C25" s="18" t="s">
        <v>46</v>
      </c>
      <c r="D25" s="33" t="s">
        <v>47</v>
      </c>
      <c r="E25" s="27">
        <v>0</v>
      </c>
      <c r="F25" s="27">
        <v>20000</v>
      </c>
      <c r="G25" s="11"/>
    </row>
    <row r="26" spans="1:7" s="34" customFormat="1" ht="28.5" customHeight="1">
      <c r="A26" s="14"/>
      <c r="B26" s="14"/>
      <c r="C26" s="18" t="s">
        <v>49</v>
      </c>
      <c r="D26" s="16" t="s">
        <v>48</v>
      </c>
      <c r="E26" s="27">
        <v>0</v>
      </c>
      <c r="F26" s="27">
        <v>20000</v>
      </c>
      <c r="G26" s="11"/>
    </row>
    <row r="27" spans="1:7" s="34" customFormat="1" ht="42" customHeight="1">
      <c r="A27" s="11"/>
      <c r="B27" s="8">
        <v>75618</v>
      </c>
      <c r="C27" s="9"/>
      <c r="D27" s="16" t="s">
        <v>200</v>
      </c>
      <c r="E27" s="27">
        <v>0</v>
      </c>
      <c r="F27" s="27">
        <v>8350</v>
      </c>
      <c r="G27" s="11"/>
    </row>
    <row r="28" spans="1:7" s="34" customFormat="1" ht="39" customHeight="1">
      <c r="A28" s="14"/>
      <c r="B28" s="13"/>
      <c r="C28" s="9" t="s">
        <v>52</v>
      </c>
      <c r="D28" s="16" t="s">
        <v>53</v>
      </c>
      <c r="E28" s="27">
        <v>0</v>
      </c>
      <c r="F28" s="27">
        <v>8350</v>
      </c>
      <c r="G28" s="11"/>
    </row>
    <row r="29" spans="1:7" s="12" customFormat="1" ht="34.5" customHeight="1">
      <c r="A29" s="9" t="s">
        <v>9</v>
      </c>
      <c r="B29" s="9"/>
      <c r="C29" s="9"/>
      <c r="D29" s="15" t="s">
        <v>10</v>
      </c>
      <c r="E29" s="36">
        <v>12647</v>
      </c>
      <c r="F29" s="36">
        <v>0</v>
      </c>
      <c r="G29" s="11"/>
    </row>
    <row r="30" spans="1:7" s="12" customFormat="1" ht="30" customHeight="1">
      <c r="A30" s="217"/>
      <c r="B30" s="18" t="s">
        <v>11</v>
      </c>
      <c r="C30" s="9"/>
      <c r="D30" s="15" t="s">
        <v>12</v>
      </c>
      <c r="E30" s="36">
        <v>12647</v>
      </c>
      <c r="F30" s="36">
        <v>0</v>
      </c>
      <c r="G30" s="11"/>
    </row>
    <row r="31" spans="1:7" s="12" customFormat="1" ht="69" customHeight="1">
      <c r="A31" s="218"/>
      <c r="B31" s="37"/>
      <c r="C31" s="17" t="s">
        <v>15</v>
      </c>
      <c r="D31" s="21" t="s">
        <v>16</v>
      </c>
      <c r="E31" s="36">
        <v>12647</v>
      </c>
      <c r="F31" s="36">
        <v>0</v>
      </c>
      <c r="G31" s="11"/>
    </row>
    <row r="32" spans="1:7" s="12" customFormat="1" ht="22.5" customHeight="1">
      <c r="A32" s="213" t="s">
        <v>17</v>
      </c>
      <c r="B32" s="214"/>
      <c r="C32" s="214"/>
      <c r="D32" s="215"/>
      <c r="E32" s="36">
        <v>209483.7</v>
      </c>
      <c r="F32" s="36">
        <v>627383</v>
      </c>
      <c r="G32" s="20"/>
    </row>
    <row r="33" spans="1:7" s="12" customFormat="1" ht="21" customHeight="1">
      <c r="A33" s="213" t="s">
        <v>18</v>
      </c>
      <c r="B33" s="214"/>
      <c r="C33" s="214"/>
      <c r="D33" s="215"/>
      <c r="E33" s="36">
        <v>0</v>
      </c>
      <c r="F33" s="36">
        <v>417899.3</v>
      </c>
      <c r="G33" s="20"/>
    </row>
    <row r="34" spans="1:7" s="12" customFormat="1" ht="21.75" customHeight="1">
      <c r="A34" s="213" t="s">
        <v>19</v>
      </c>
      <c r="B34" s="214"/>
      <c r="C34" s="214"/>
      <c r="D34" s="215"/>
      <c r="E34" s="36">
        <v>179161</v>
      </c>
      <c r="F34" s="36">
        <v>263383</v>
      </c>
      <c r="G34" s="20"/>
    </row>
    <row r="35" spans="1:7" s="12" customFormat="1" ht="21" customHeight="1">
      <c r="A35" s="213" t="s">
        <v>20</v>
      </c>
      <c r="B35" s="214"/>
      <c r="C35" s="214"/>
      <c r="D35" s="215"/>
      <c r="E35" s="36">
        <v>30322.7</v>
      </c>
      <c r="F35" s="36">
        <v>364000</v>
      </c>
      <c r="G35" s="20"/>
    </row>
    <row r="36" spans="1:7" s="22" customFormat="1" ht="21.75" customHeight="1">
      <c r="A36" s="213" t="s">
        <v>21</v>
      </c>
      <c r="B36" s="214"/>
      <c r="C36" s="214"/>
      <c r="D36" s="215"/>
      <c r="E36" s="36">
        <v>30322.7</v>
      </c>
      <c r="F36" s="141">
        <v>0</v>
      </c>
      <c r="G36" s="20"/>
    </row>
    <row r="37" s="23" customFormat="1" ht="18" customHeight="1"/>
    <row r="38" spans="1:4" s="24" customFormat="1" ht="23.25" customHeight="1">
      <c r="A38" s="211" t="s">
        <v>22</v>
      </c>
      <c r="B38" s="211"/>
      <c r="C38" s="211"/>
      <c r="D38" s="211"/>
    </row>
    <row r="39" spans="1:4" s="24" customFormat="1" ht="18.75" customHeight="1">
      <c r="A39" s="24" t="s">
        <v>23</v>
      </c>
      <c r="D39" s="25">
        <v>11267257.67</v>
      </c>
    </row>
    <row r="40" spans="1:3" s="24" customFormat="1" ht="15" customHeight="1">
      <c r="A40" s="24" t="s">
        <v>24</v>
      </c>
      <c r="C40" s="26"/>
    </row>
    <row r="41" spans="1:4" s="24" customFormat="1" ht="17.25" customHeight="1">
      <c r="A41" s="24" t="s">
        <v>25</v>
      </c>
      <c r="D41" s="25">
        <v>9796611.37</v>
      </c>
    </row>
    <row r="42" spans="1:4" s="24" customFormat="1" ht="18" customHeight="1">
      <c r="A42" s="216" t="s">
        <v>26</v>
      </c>
      <c r="B42" s="216"/>
      <c r="C42" s="216"/>
      <c r="D42" s="25">
        <v>1470646.3</v>
      </c>
    </row>
    <row r="43" spans="1:4" s="23" customFormat="1" ht="15.75" customHeight="1">
      <c r="A43" s="210" t="s">
        <v>51</v>
      </c>
      <c r="B43" s="210"/>
      <c r="C43" s="210"/>
      <c r="D43" s="210"/>
    </row>
    <row r="44" s="23" customFormat="1" ht="14.25"/>
  </sheetData>
  <sheetProtection/>
  <mergeCells count="10">
    <mergeCell ref="A43:D43"/>
    <mergeCell ref="A38:D38"/>
    <mergeCell ref="A1:G1"/>
    <mergeCell ref="A32:D32"/>
    <mergeCell ref="A33:D33"/>
    <mergeCell ref="A34:D34"/>
    <mergeCell ref="A36:D36"/>
    <mergeCell ref="A42:C42"/>
    <mergeCell ref="A35:D35"/>
    <mergeCell ref="A30:A31"/>
  </mergeCells>
  <printOptions horizontalCentered="1"/>
  <pageMargins left="0.7874015748031497" right="0.3937007874015748" top="0.71" bottom="0.7874015748031497" header="0.5118110236220472" footer="0.5118110236220472"/>
  <pageSetup horizontalDpi="600" verticalDpi="600" orientation="portrait" paperSize="9" scale="80" r:id="rId1"/>
  <headerFooter alignWithMargins="0">
    <oddHeader>&amp;R&amp;"Times New Roman,Normalny"&amp;12Tabela nr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7.375" style="0" customWidth="1"/>
    <col min="2" max="2" width="9.25390625" style="0" customWidth="1"/>
    <col min="3" max="3" width="48.375" style="0" customWidth="1"/>
    <col min="4" max="4" width="26.00390625" style="0" customWidth="1"/>
    <col min="5" max="5" width="13.75390625" style="0" customWidth="1"/>
    <col min="6" max="6" width="13.25390625" style="0" customWidth="1"/>
    <col min="7" max="7" width="17.125" style="0" hidden="1" customWidth="1"/>
  </cols>
  <sheetData>
    <row r="1" spans="1:7" ht="24" customHeight="1">
      <c r="A1" s="212" t="s">
        <v>0</v>
      </c>
      <c r="B1" s="212"/>
      <c r="C1" s="212"/>
      <c r="D1" s="212"/>
      <c r="E1" s="212"/>
      <c r="F1" s="212"/>
      <c r="G1" s="212"/>
    </row>
    <row r="2" spans="6:7" ht="15" customHeight="1">
      <c r="F2" s="2"/>
      <c r="G2" s="3"/>
    </row>
    <row r="3" spans="1:7" ht="31.5" customHeight="1">
      <c r="A3" s="4" t="s">
        <v>1</v>
      </c>
      <c r="B3" s="4" t="s">
        <v>2</v>
      </c>
      <c r="C3" s="4" t="s">
        <v>54</v>
      </c>
      <c r="D3" s="4" t="s">
        <v>55</v>
      </c>
      <c r="E3" s="4" t="s">
        <v>5</v>
      </c>
      <c r="F3" s="4" t="s">
        <v>6</v>
      </c>
      <c r="G3" s="4"/>
    </row>
    <row r="4" spans="1:7" s="6" customFormat="1" ht="11.25" customHeigh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/>
    </row>
    <row r="5" spans="1:7" s="12" customFormat="1" ht="24.75" customHeight="1">
      <c r="A5" s="7">
        <v>750</v>
      </c>
      <c r="B5" s="8"/>
      <c r="C5" s="15" t="s">
        <v>42</v>
      </c>
      <c r="D5" s="8"/>
      <c r="E5" s="36">
        <v>310000</v>
      </c>
      <c r="F5" s="36">
        <v>536713</v>
      </c>
      <c r="G5" s="7"/>
    </row>
    <row r="6" spans="1:7" s="12" customFormat="1" ht="25.5" customHeight="1">
      <c r="A6" s="11"/>
      <c r="B6" s="13">
        <v>75023</v>
      </c>
      <c r="C6" s="10" t="s">
        <v>43</v>
      </c>
      <c r="D6" s="15"/>
      <c r="E6" s="36">
        <v>310000</v>
      </c>
      <c r="F6" s="36">
        <v>536713</v>
      </c>
      <c r="G6" s="7"/>
    </row>
    <row r="7" spans="1:7" s="12" customFormat="1" ht="28.5" customHeight="1">
      <c r="A7" s="7"/>
      <c r="B7" s="143"/>
      <c r="C7" s="144"/>
      <c r="D7" s="38" t="s">
        <v>57</v>
      </c>
      <c r="E7" s="146">
        <v>310000</v>
      </c>
      <c r="F7" s="36">
        <v>536713</v>
      </c>
      <c r="G7" s="7"/>
    </row>
    <row r="8" spans="1:7" s="12" customFormat="1" ht="28.5" customHeight="1">
      <c r="A8" s="14"/>
      <c r="B8" s="142"/>
      <c r="C8" s="145"/>
      <c r="D8" s="48" t="s">
        <v>62</v>
      </c>
      <c r="E8" s="147">
        <v>0</v>
      </c>
      <c r="F8" s="36">
        <v>536713</v>
      </c>
      <c r="G8" s="7"/>
    </row>
    <row r="9" spans="1:7" s="12" customFormat="1" ht="30" customHeight="1">
      <c r="A9" s="14">
        <v>801</v>
      </c>
      <c r="B9" s="8"/>
      <c r="C9" s="10" t="s">
        <v>58</v>
      </c>
      <c r="D9" s="8"/>
      <c r="E9" s="36">
        <v>0</v>
      </c>
      <c r="F9" s="36">
        <v>1320</v>
      </c>
      <c r="G9" s="7"/>
    </row>
    <row r="10" spans="1:7" s="12" customFormat="1" ht="27" customHeight="1">
      <c r="A10" s="14"/>
      <c r="B10" s="13">
        <v>80113</v>
      </c>
      <c r="C10" s="10" t="s">
        <v>59</v>
      </c>
      <c r="D10" s="10"/>
      <c r="E10" s="36">
        <v>0</v>
      </c>
      <c r="F10" s="36">
        <v>1320</v>
      </c>
      <c r="G10" s="7"/>
    </row>
    <row r="11" spans="1:7" s="12" customFormat="1" ht="27" customHeight="1">
      <c r="A11" s="7"/>
      <c r="B11" s="8"/>
      <c r="C11" s="10"/>
      <c r="D11" s="10" t="s">
        <v>56</v>
      </c>
      <c r="E11" s="36"/>
      <c r="F11" s="36">
        <v>1320</v>
      </c>
      <c r="G11" s="7"/>
    </row>
    <row r="12" spans="1:7" s="12" customFormat="1" ht="30" customHeight="1">
      <c r="A12" s="8">
        <v>921</v>
      </c>
      <c r="B12" s="8"/>
      <c r="C12" s="15" t="s">
        <v>60</v>
      </c>
      <c r="D12" s="10"/>
      <c r="E12" s="141">
        <v>125993</v>
      </c>
      <c r="F12" s="141">
        <v>31000</v>
      </c>
      <c r="G12" s="7"/>
    </row>
    <row r="13" spans="1:7" s="41" customFormat="1" ht="24" customHeight="1">
      <c r="A13" s="42"/>
      <c r="B13" s="13">
        <v>92109</v>
      </c>
      <c r="C13" s="15" t="s">
        <v>61</v>
      </c>
      <c r="D13" s="15"/>
      <c r="E13" s="141">
        <v>125993</v>
      </c>
      <c r="F13" s="141">
        <v>31000</v>
      </c>
      <c r="G13" s="40"/>
    </row>
    <row r="14" spans="1:7" s="41" customFormat="1" ht="28.5" customHeight="1">
      <c r="A14" s="39"/>
      <c r="B14" s="43"/>
      <c r="C14" s="44"/>
      <c r="D14" s="38" t="s">
        <v>57</v>
      </c>
      <c r="E14" s="141">
        <v>125993</v>
      </c>
      <c r="F14" s="141">
        <v>31000</v>
      </c>
      <c r="G14" s="40"/>
    </row>
    <row r="15" spans="1:7" s="41" customFormat="1" ht="27.75" customHeight="1">
      <c r="A15" s="45"/>
      <c r="B15" s="46"/>
      <c r="C15" s="47"/>
      <c r="D15" s="48" t="s">
        <v>62</v>
      </c>
      <c r="E15" s="141">
        <v>125992.48</v>
      </c>
      <c r="F15" s="205">
        <v>0</v>
      </c>
      <c r="G15" s="40"/>
    </row>
    <row r="16" spans="1:7" s="41" customFormat="1" ht="24" customHeight="1">
      <c r="A16" s="230" t="s">
        <v>17</v>
      </c>
      <c r="B16" s="225"/>
      <c r="C16" s="225"/>
      <c r="D16" s="226"/>
      <c r="E16" s="141">
        <f>E5+E9+E12</f>
        <v>435993</v>
      </c>
      <c r="F16" s="141">
        <f>F5+F9+F12</f>
        <v>569033</v>
      </c>
      <c r="G16" s="49"/>
    </row>
    <row r="17" spans="1:7" s="41" customFormat="1" ht="31.5" customHeight="1">
      <c r="A17" s="227" t="s">
        <v>63</v>
      </c>
      <c r="B17" s="228"/>
      <c r="C17" s="228"/>
      <c r="D17" s="229"/>
      <c r="E17" s="141">
        <v>0</v>
      </c>
      <c r="F17" s="141">
        <v>133040</v>
      </c>
      <c r="G17" s="50"/>
    </row>
    <row r="18" spans="1:7" s="41" customFormat="1" ht="32.25" customHeight="1">
      <c r="A18" s="227" t="s">
        <v>64</v>
      </c>
      <c r="B18" s="228"/>
      <c r="C18" s="228"/>
      <c r="D18" s="229"/>
      <c r="E18" s="206">
        <v>0</v>
      </c>
      <c r="F18" s="206">
        <v>1320</v>
      </c>
      <c r="G18" s="51"/>
    </row>
    <row r="19" spans="1:7" s="41" customFormat="1" ht="24" customHeight="1">
      <c r="A19" s="224" t="s">
        <v>56</v>
      </c>
      <c r="B19" s="225"/>
      <c r="C19" s="225"/>
      <c r="D19" s="226"/>
      <c r="E19" s="206">
        <v>0</v>
      </c>
      <c r="F19" s="206">
        <v>1320</v>
      </c>
      <c r="G19" s="52"/>
    </row>
    <row r="20" spans="1:7" s="41" customFormat="1" ht="27" customHeight="1">
      <c r="A20" s="231" t="s">
        <v>65</v>
      </c>
      <c r="B20" s="231"/>
      <c r="C20" s="231"/>
      <c r="D20" s="231"/>
      <c r="E20" s="141">
        <v>435993</v>
      </c>
      <c r="F20" s="141">
        <v>567713</v>
      </c>
      <c r="G20" s="52"/>
    </row>
    <row r="21" spans="1:7" s="41" customFormat="1" ht="29.25" customHeight="1">
      <c r="A21" s="219" t="s">
        <v>66</v>
      </c>
      <c r="B21" s="219"/>
      <c r="C21" s="219"/>
      <c r="D21" s="219"/>
      <c r="E21" s="207">
        <v>435993</v>
      </c>
      <c r="F21" s="141">
        <v>567713</v>
      </c>
      <c r="G21" s="52"/>
    </row>
    <row r="22" spans="1:7" s="41" customFormat="1" ht="25.5" customHeight="1">
      <c r="A22" s="220" t="s">
        <v>62</v>
      </c>
      <c r="B22" s="220"/>
      <c r="C22" s="220"/>
      <c r="D22" s="220"/>
      <c r="E22" s="208">
        <v>125992.48</v>
      </c>
      <c r="F22" s="141">
        <v>567713</v>
      </c>
      <c r="G22" s="52"/>
    </row>
    <row r="23" spans="1:7" s="41" customFormat="1" ht="10.5" customHeight="1">
      <c r="A23" s="53"/>
      <c r="B23" s="53"/>
      <c r="C23" s="53"/>
      <c r="D23" s="53"/>
      <c r="E23" s="54"/>
      <c r="F23" s="54"/>
      <c r="G23" s="52"/>
    </row>
    <row r="24" spans="1:4" s="56" customFormat="1" ht="18.75" customHeight="1">
      <c r="A24" s="223" t="s">
        <v>67</v>
      </c>
      <c r="B24" s="223"/>
      <c r="C24" s="223"/>
      <c r="D24" s="55"/>
    </row>
    <row r="25" spans="1:4" s="56" customFormat="1" ht="16.5" customHeight="1">
      <c r="A25" s="222" t="s">
        <v>23</v>
      </c>
      <c r="B25" s="222"/>
      <c r="C25" s="57"/>
      <c r="D25" s="57">
        <v>13439226.37</v>
      </c>
    </row>
    <row r="26" spans="1:4" s="56" customFormat="1" ht="15.75" customHeight="1">
      <c r="A26" s="222" t="s">
        <v>68</v>
      </c>
      <c r="B26" s="222"/>
      <c r="C26" s="58"/>
      <c r="D26" s="58">
        <v>9325791.37</v>
      </c>
    </row>
    <row r="27" spans="1:4" s="56" customFormat="1" ht="18" customHeight="1">
      <c r="A27" s="221" t="s">
        <v>26</v>
      </c>
      <c r="B27" s="221"/>
      <c r="C27" s="221"/>
      <c r="D27" s="58">
        <v>4113435</v>
      </c>
    </row>
    <row r="28" spans="2:4" s="59" customFormat="1" ht="16.5" customHeight="1">
      <c r="B28" s="59" t="s">
        <v>62</v>
      </c>
      <c r="D28" s="60">
        <v>1530217</v>
      </c>
    </row>
  </sheetData>
  <sheetProtection/>
  <mergeCells count="12">
    <mergeCell ref="A19:D19"/>
    <mergeCell ref="A1:G1"/>
    <mergeCell ref="A18:D18"/>
    <mergeCell ref="A17:D17"/>
    <mergeCell ref="A16:D16"/>
    <mergeCell ref="A20:D20"/>
    <mergeCell ref="A21:D21"/>
    <mergeCell ref="A22:D22"/>
    <mergeCell ref="A27:C27"/>
    <mergeCell ref="A25:B25"/>
    <mergeCell ref="A26:B26"/>
    <mergeCell ref="A24:C24"/>
  </mergeCells>
  <printOptions horizontalCentered="1"/>
  <pageMargins left="0.2755905511811024" right="0" top="0.79" bottom="0.5905511811023623" header="0.5905511811023623" footer="0.5118110236220472"/>
  <pageSetup horizontalDpi="600" verticalDpi="600" orientation="portrait" paperSize="9" scale="75" r:id="rId1"/>
  <headerFooter alignWithMargins="0">
    <oddHeader>&amp;R&amp;"Times New Roman,Normalny"&amp;12Tabela nr 2&amp;14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showGridLines="0" zoomScalePageLayoutView="0" workbookViewId="0" topLeftCell="A1">
      <selection activeCell="D14" sqref="D14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22.5" customHeight="1">
      <c r="A1" s="233" t="s">
        <v>148</v>
      </c>
      <c r="B1" s="233"/>
      <c r="C1" s="233"/>
      <c r="D1" s="233"/>
    </row>
    <row r="2" ht="6.75" customHeight="1">
      <c r="A2" s="148"/>
    </row>
    <row r="3" ht="12.75">
      <c r="D3" s="149"/>
    </row>
    <row r="4" spans="1:4" ht="15" customHeight="1">
      <c r="A4" s="234" t="s">
        <v>70</v>
      </c>
      <c r="B4" s="234" t="s">
        <v>149</v>
      </c>
      <c r="C4" s="235" t="s">
        <v>150</v>
      </c>
      <c r="D4" s="235" t="s">
        <v>151</v>
      </c>
    </row>
    <row r="5" spans="1:4" ht="15" customHeight="1">
      <c r="A5" s="234"/>
      <c r="B5" s="234"/>
      <c r="C5" s="234"/>
      <c r="D5" s="235"/>
    </row>
    <row r="6" spans="1:4" ht="15.75" customHeight="1">
      <c r="A6" s="234"/>
      <c r="B6" s="234"/>
      <c r="C6" s="234"/>
      <c r="D6" s="235"/>
    </row>
    <row r="7" spans="1:4" s="150" customFormat="1" ht="15.75" customHeight="1">
      <c r="A7" s="5">
        <v>1</v>
      </c>
      <c r="B7" s="5">
        <v>2</v>
      </c>
      <c r="C7" s="5">
        <v>3</v>
      </c>
      <c r="D7" s="5">
        <v>4</v>
      </c>
    </row>
    <row r="8" spans="1:4" ht="30.75" customHeight="1">
      <c r="A8" s="232" t="s">
        <v>152</v>
      </c>
      <c r="B8" s="232"/>
      <c r="C8" s="151"/>
      <c r="D8" s="152">
        <f>SUM(D9:D13)</f>
        <v>2817878.7</v>
      </c>
    </row>
    <row r="9" spans="1:4" ht="53.25" customHeight="1">
      <c r="A9" s="153" t="s">
        <v>153</v>
      </c>
      <c r="B9" s="154" t="s">
        <v>154</v>
      </c>
      <c r="C9" s="153">
        <v>902</v>
      </c>
      <c r="D9" s="155">
        <v>21393.72</v>
      </c>
    </row>
    <row r="10" spans="1:4" ht="53.25" customHeight="1">
      <c r="A10" s="156" t="s">
        <v>155</v>
      </c>
      <c r="B10" s="157" t="s">
        <v>156</v>
      </c>
      <c r="C10" s="158">
        <v>903</v>
      </c>
      <c r="D10" s="159">
        <v>609300</v>
      </c>
    </row>
    <row r="11" spans="1:4" ht="39" customHeight="1">
      <c r="A11" s="160" t="s">
        <v>157</v>
      </c>
      <c r="B11" s="157" t="s">
        <v>158</v>
      </c>
      <c r="C11" s="158">
        <v>950</v>
      </c>
      <c r="D11" s="161">
        <v>186016.39</v>
      </c>
    </row>
    <row r="12" spans="1:4" ht="39" customHeight="1">
      <c r="A12" s="156" t="s">
        <v>159</v>
      </c>
      <c r="B12" s="162" t="s">
        <v>160</v>
      </c>
      <c r="C12" s="158">
        <v>952</v>
      </c>
      <c r="D12" s="159">
        <v>1546668.59</v>
      </c>
    </row>
    <row r="13" spans="1:4" ht="41.25" customHeight="1">
      <c r="A13" s="156" t="s">
        <v>161</v>
      </c>
      <c r="B13" s="163" t="s">
        <v>162</v>
      </c>
      <c r="C13" s="156">
        <v>952</v>
      </c>
      <c r="D13" s="159">
        <v>454500</v>
      </c>
    </row>
    <row r="14" spans="1:4" ht="33" customHeight="1">
      <c r="A14" s="232" t="s">
        <v>163</v>
      </c>
      <c r="B14" s="232"/>
      <c r="C14" s="151"/>
      <c r="D14" s="152">
        <f>D15+D16</f>
        <v>645910</v>
      </c>
    </row>
    <row r="15" spans="1:4" ht="33.75" customHeight="1">
      <c r="A15" s="153" t="s">
        <v>153</v>
      </c>
      <c r="B15" s="164" t="s">
        <v>164</v>
      </c>
      <c r="C15" s="153">
        <v>992</v>
      </c>
      <c r="D15" s="165">
        <v>93088</v>
      </c>
    </row>
    <row r="16" spans="1:4" ht="50.25" customHeight="1">
      <c r="A16" s="166" t="s">
        <v>155</v>
      </c>
      <c r="B16" s="167" t="s">
        <v>165</v>
      </c>
      <c r="C16" s="166">
        <v>963</v>
      </c>
      <c r="D16" s="168">
        <v>552822</v>
      </c>
    </row>
  </sheetData>
  <sheetProtection/>
  <mergeCells count="7">
    <mergeCell ref="A8:B8"/>
    <mergeCell ref="A14:B14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&amp;R&amp;"Times New Roman,Normalny"&amp;12Tabela nr 3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C12">
      <selection activeCell="F22" sqref="F22:I22"/>
    </sheetView>
  </sheetViews>
  <sheetFormatPr defaultColWidth="9.00390625" defaultRowHeight="12.75"/>
  <cols>
    <col min="1" max="1" width="4.25390625" style="172" customWidth="1"/>
    <col min="2" max="2" width="7.375" style="199" customWidth="1"/>
    <col min="3" max="3" width="8.375" style="199" customWidth="1"/>
    <col min="4" max="4" width="8.125" style="199" hidden="1" customWidth="1"/>
    <col min="5" max="5" width="63.875" style="172" customWidth="1"/>
    <col min="6" max="6" width="14.75390625" style="172" customWidth="1"/>
    <col min="7" max="7" width="14.875" style="172" customWidth="1"/>
    <col min="8" max="8" width="14.375" style="172" customWidth="1"/>
    <col min="9" max="9" width="14.25390625" style="172" customWidth="1"/>
    <col min="10" max="10" width="12.25390625" style="172" customWidth="1"/>
    <col min="11" max="11" width="12.00390625" style="172" customWidth="1"/>
    <col min="12" max="13" width="11.75390625" style="172" hidden="1" customWidth="1"/>
    <col min="14" max="14" width="14.375" style="172" customWidth="1"/>
    <col min="15" max="16384" width="9.125" style="172" customWidth="1"/>
  </cols>
  <sheetData>
    <row r="1" spans="1:14" s="169" customFormat="1" ht="46.5" customHeight="1">
      <c r="A1" s="236" t="s">
        <v>166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 ht="5.25" customHeight="1" hidden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1"/>
    </row>
    <row r="3" spans="1:14" s="173" customFormat="1" ht="18.75" customHeight="1">
      <c r="A3" s="237" t="s">
        <v>70</v>
      </c>
      <c r="B3" s="237" t="s">
        <v>1</v>
      </c>
      <c r="C3" s="237" t="s">
        <v>167</v>
      </c>
      <c r="D3" s="237"/>
      <c r="E3" s="238" t="s">
        <v>168</v>
      </c>
      <c r="F3" s="238" t="s">
        <v>169</v>
      </c>
      <c r="G3" s="239" t="s">
        <v>75</v>
      </c>
      <c r="H3" s="240"/>
      <c r="I3" s="240"/>
      <c r="J3" s="240"/>
      <c r="K3" s="240"/>
      <c r="L3" s="240"/>
      <c r="M3" s="241"/>
      <c r="N3" s="238" t="s">
        <v>170</v>
      </c>
    </row>
    <row r="4" spans="1:14" s="173" customFormat="1" ht="18" customHeight="1">
      <c r="A4" s="237"/>
      <c r="B4" s="237"/>
      <c r="C4" s="237"/>
      <c r="D4" s="237"/>
      <c r="E4" s="238"/>
      <c r="F4" s="238"/>
      <c r="G4" s="238" t="s">
        <v>198</v>
      </c>
      <c r="H4" s="238" t="s">
        <v>171</v>
      </c>
      <c r="I4" s="238"/>
      <c r="J4" s="238"/>
      <c r="K4" s="238"/>
      <c r="L4" s="238"/>
      <c r="M4" s="244"/>
      <c r="N4" s="238"/>
    </row>
    <row r="5" spans="1:14" s="173" customFormat="1" ht="29.25" customHeight="1">
      <c r="A5" s="237"/>
      <c r="B5" s="237"/>
      <c r="C5" s="237"/>
      <c r="D5" s="237"/>
      <c r="E5" s="238"/>
      <c r="F5" s="238"/>
      <c r="G5" s="238"/>
      <c r="H5" s="238" t="s">
        <v>172</v>
      </c>
      <c r="I5" s="238" t="s">
        <v>173</v>
      </c>
      <c r="J5" s="238" t="s">
        <v>174</v>
      </c>
      <c r="K5" s="238" t="s">
        <v>175</v>
      </c>
      <c r="L5" s="238"/>
      <c r="M5" s="245"/>
      <c r="N5" s="238"/>
    </row>
    <row r="6" spans="1:14" s="173" customFormat="1" ht="19.5" customHeight="1">
      <c r="A6" s="237"/>
      <c r="B6" s="237"/>
      <c r="C6" s="237"/>
      <c r="D6" s="237"/>
      <c r="E6" s="238"/>
      <c r="F6" s="238"/>
      <c r="G6" s="238"/>
      <c r="H6" s="238"/>
      <c r="I6" s="238"/>
      <c r="J6" s="238"/>
      <c r="K6" s="238"/>
      <c r="L6" s="238"/>
      <c r="M6" s="245"/>
      <c r="N6" s="238"/>
    </row>
    <row r="7" spans="1:14" s="173" customFormat="1" ht="21.75" customHeight="1">
      <c r="A7" s="237"/>
      <c r="B7" s="237"/>
      <c r="C7" s="237"/>
      <c r="D7" s="237"/>
      <c r="E7" s="238"/>
      <c r="F7" s="238"/>
      <c r="G7" s="238"/>
      <c r="H7" s="238"/>
      <c r="I7" s="238"/>
      <c r="J7" s="238"/>
      <c r="K7" s="238"/>
      <c r="L7" s="238"/>
      <c r="M7" s="246"/>
      <c r="N7" s="238"/>
    </row>
    <row r="8" spans="1:14" s="175" customFormat="1" ht="14.25" customHeight="1">
      <c r="A8" s="174">
        <v>1</v>
      </c>
      <c r="B8" s="174">
        <v>2</v>
      </c>
      <c r="C8" s="174">
        <v>3</v>
      </c>
      <c r="D8" s="174"/>
      <c r="E8" s="174">
        <v>4</v>
      </c>
      <c r="F8" s="174">
        <v>5</v>
      </c>
      <c r="G8" s="174">
        <v>6</v>
      </c>
      <c r="H8" s="174">
        <v>7</v>
      </c>
      <c r="I8" s="174">
        <v>8</v>
      </c>
      <c r="J8" s="174">
        <v>9</v>
      </c>
      <c r="K8" s="174">
        <v>10</v>
      </c>
      <c r="L8" s="174">
        <v>10</v>
      </c>
      <c r="M8" s="174"/>
      <c r="N8" s="174">
        <v>11</v>
      </c>
    </row>
    <row r="9" spans="1:18" s="185" customFormat="1" ht="31.5" customHeight="1">
      <c r="A9" s="176">
        <v>1</v>
      </c>
      <c r="B9" s="177" t="s">
        <v>32</v>
      </c>
      <c r="C9" s="177" t="s">
        <v>34</v>
      </c>
      <c r="D9" s="176"/>
      <c r="E9" s="178" t="s">
        <v>176</v>
      </c>
      <c r="F9" s="179">
        <v>1446600</v>
      </c>
      <c r="G9" s="180">
        <v>1446600</v>
      </c>
      <c r="H9" s="180">
        <v>516600</v>
      </c>
      <c r="I9" s="181">
        <v>930000</v>
      </c>
      <c r="J9" s="201">
        <v>0</v>
      </c>
      <c r="K9" s="182">
        <v>0</v>
      </c>
      <c r="L9" s="181"/>
      <c r="M9" s="181"/>
      <c r="N9" s="183" t="s">
        <v>177</v>
      </c>
      <c r="O9" s="184"/>
      <c r="P9" s="184"/>
      <c r="Q9" s="184"/>
      <c r="R9" s="184"/>
    </row>
    <row r="10" spans="1:18" s="185" customFormat="1" ht="31.5" customHeight="1">
      <c r="A10" s="176">
        <v>2</v>
      </c>
      <c r="B10" s="177" t="s">
        <v>32</v>
      </c>
      <c r="C10" s="177" t="s">
        <v>34</v>
      </c>
      <c r="D10" s="176"/>
      <c r="E10" s="178" t="s">
        <v>178</v>
      </c>
      <c r="F10" s="179">
        <v>150000</v>
      </c>
      <c r="G10" s="180">
        <v>150000</v>
      </c>
      <c r="H10" s="180">
        <v>150000</v>
      </c>
      <c r="I10" s="181">
        <v>0</v>
      </c>
      <c r="J10" s="181">
        <v>0</v>
      </c>
      <c r="K10" s="182">
        <v>0</v>
      </c>
      <c r="L10" s="186"/>
      <c r="M10" s="186"/>
      <c r="N10" s="183" t="s">
        <v>177</v>
      </c>
      <c r="O10" s="184"/>
      <c r="P10" s="184"/>
      <c r="Q10" s="184"/>
      <c r="R10" s="184"/>
    </row>
    <row r="11" spans="1:18" s="185" customFormat="1" ht="31.5" customHeight="1">
      <c r="A11" s="176">
        <v>3</v>
      </c>
      <c r="B11" s="177" t="s">
        <v>32</v>
      </c>
      <c r="C11" s="177" t="s">
        <v>34</v>
      </c>
      <c r="D11" s="176"/>
      <c r="E11" s="178" t="s">
        <v>179</v>
      </c>
      <c r="F11" s="179">
        <v>10000</v>
      </c>
      <c r="G11" s="180">
        <v>10000</v>
      </c>
      <c r="H11" s="180">
        <v>10000</v>
      </c>
      <c r="I11" s="181">
        <v>0</v>
      </c>
      <c r="J11" s="181">
        <v>0</v>
      </c>
      <c r="K11" s="182">
        <v>0</v>
      </c>
      <c r="L11" s="186"/>
      <c r="M11" s="186"/>
      <c r="N11" s="183" t="s">
        <v>177</v>
      </c>
      <c r="O11" s="184"/>
      <c r="P11" s="184"/>
      <c r="Q11" s="184"/>
      <c r="R11" s="184"/>
    </row>
    <row r="12" spans="1:18" s="185" customFormat="1" ht="31.5" customHeight="1">
      <c r="A12" s="176">
        <v>4</v>
      </c>
      <c r="B12" s="177" t="s">
        <v>32</v>
      </c>
      <c r="C12" s="177" t="s">
        <v>34</v>
      </c>
      <c r="D12" s="176"/>
      <c r="E12" s="178" t="s">
        <v>180</v>
      </c>
      <c r="F12" s="179">
        <v>22000</v>
      </c>
      <c r="G12" s="180">
        <v>22000</v>
      </c>
      <c r="H12" s="180">
        <v>22000</v>
      </c>
      <c r="I12" s="181">
        <v>0</v>
      </c>
      <c r="J12" s="181">
        <v>0</v>
      </c>
      <c r="K12" s="182">
        <v>0</v>
      </c>
      <c r="L12" s="186"/>
      <c r="M12" s="186"/>
      <c r="N12" s="183" t="s">
        <v>177</v>
      </c>
      <c r="O12" s="184"/>
      <c r="P12" s="184"/>
      <c r="Q12" s="184"/>
      <c r="R12" s="184"/>
    </row>
    <row r="13" spans="1:18" s="185" customFormat="1" ht="31.5" customHeight="1">
      <c r="A13" s="176">
        <v>5</v>
      </c>
      <c r="B13" s="177" t="s">
        <v>181</v>
      </c>
      <c r="C13" s="177" t="s">
        <v>182</v>
      </c>
      <c r="D13" s="176"/>
      <c r="E13" s="178" t="s">
        <v>183</v>
      </c>
      <c r="F13" s="179">
        <v>90000</v>
      </c>
      <c r="G13" s="180">
        <v>90000</v>
      </c>
      <c r="H13" s="180">
        <v>90000</v>
      </c>
      <c r="I13" s="181">
        <v>0</v>
      </c>
      <c r="J13" s="181">
        <v>0</v>
      </c>
      <c r="K13" s="182">
        <v>0</v>
      </c>
      <c r="L13" s="186"/>
      <c r="M13" s="186"/>
      <c r="N13" s="183" t="s">
        <v>177</v>
      </c>
      <c r="O13" s="184"/>
      <c r="P13" s="184"/>
      <c r="Q13" s="184"/>
      <c r="R13" s="184"/>
    </row>
    <row r="14" spans="1:18" s="185" customFormat="1" ht="31.5" customHeight="1">
      <c r="A14" s="176">
        <v>6</v>
      </c>
      <c r="B14" s="177" t="s">
        <v>184</v>
      </c>
      <c r="C14" s="177" t="s">
        <v>185</v>
      </c>
      <c r="D14" s="176"/>
      <c r="E14" s="178" t="s">
        <v>186</v>
      </c>
      <c r="F14" s="179">
        <v>3000</v>
      </c>
      <c r="G14" s="180">
        <v>3000</v>
      </c>
      <c r="H14" s="180">
        <v>3000</v>
      </c>
      <c r="I14" s="181">
        <v>0</v>
      </c>
      <c r="J14" s="181">
        <v>0</v>
      </c>
      <c r="K14" s="182">
        <v>0</v>
      </c>
      <c r="L14" s="181"/>
      <c r="M14" s="181"/>
      <c r="N14" s="183" t="s">
        <v>177</v>
      </c>
      <c r="O14" s="184"/>
      <c r="P14" s="184"/>
      <c r="Q14" s="184"/>
      <c r="R14" s="184"/>
    </row>
    <row r="15" spans="1:18" s="185" customFormat="1" ht="31.5" customHeight="1">
      <c r="A15" s="176">
        <v>7</v>
      </c>
      <c r="B15" s="177" t="s">
        <v>184</v>
      </c>
      <c r="C15" s="177" t="s">
        <v>185</v>
      </c>
      <c r="D15" s="176"/>
      <c r="E15" s="178" t="s">
        <v>187</v>
      </c>
      <c r="F15" s="179">
        <v>536713</v>
      </c>
      <c r="G15" s="179">
        <v>536713</v>
      </c>
      <c r="H15" s="180">
        <v>393266</v>
      </c>
      <c r="I15" s="181">
        <v>143447</v>
      </c>
      <c r="J15" s="181">
        <v>0</v>
      </c>
      <c r="K15" s="182">
        <v>0</v>
      </c>
      <c r="L15" s="186"/>
      <c r="M15" s="186"/>
      <c r="N15" s="183" t="s">
        <v>177</v>
      </c>
      <c r="O15" s="184"/>
      <c r="P15" s="184"/>
      <c r="Q15" s="184"/>
      <c r="R15" s="184"/>
    </row>
    <row r="16" spans="1:18" s="185" customFormat="1" ht="37.5" customHeight="1">
      <c r="A16" s="176">
        <v>8</v>
      </c>
      <c r="B16" s="177" t="s">
        <v>184</v>
      </c>
      <c r="C16" s="177" t="s">
        <v>188</v>
      </c>
      <c r="D16" s="176"/>
      <c r="E16" s="178" t="s">
        <v>189</v>
      </c>
      <c r="F16" s="179">
        <v>10442</v>
      </c>
      <c r="G16" s="180">
        <v>10442</v>
      </c>
      <c r="H16" s="180">
        <v>10442</v>
      </c>
      <c r="I16" s="181">
        <v>0</v>
      </c>
      <c r="J16" s="181">
        <v>0</v>
      </c>
      <c r="K16" s="182">
        <v>0</v>
      </c>
      <c r="L16" s="186"/>
      <c r="M16" s="186"/>
      <c r="N16" s="187" t="s">
        <v>190</v>
      </c>
      <c r="O16" s="184"/>
      <c r="P16" s="184"/>
      <c r="Q16" s="184"/>
      <c r="R16" s="184"/>
    </row>
    <row r="17" spans="1:17" s="185" customFormat="1" ht="31.5" customHeight="1">
      <c r="A17" s="188">
        <v>9</v>
      </c>
      <c r="B17" s="189" t="s">
        <v>135</v>
      </c>
      <c r="C17" s="189" t="s">
        <v>191</v>
      </c>
      <c r="D17" s="188"/>
      <c r="E17" s="178" t="s">
        <v>192</v>
      </c>
      <c r="F17" s="190">
        <v>438828</v>
      </c>
      <c r="G17" s="190">
        <v>289680</v>
      </c>
      <c r="H17" s="190">
        <v>110680</v>
      </c>
      <c r="I17" s="191">
        <v>179000</v>
      </c>
      <c r="J17" s="191">
        <v>0</v>
      </c>
      <c r="K17" s="192">
        <v>0</v>
      </c>
      <c r="L17" s="193"/>
      <c r="M17" s="186"/>
      <c r="N17" s="194" t="s">
        <v>193</v>
      </c>
      <c r="O17" s="195"/>
      <c r="P17" s="195"/>
      <c r="Q17" s="196"/>
    </row>
    <row r="18" spans="1:17" s="185" customFormat="1" ht="31.5" customHeight="1">
      <c r="A18" s="188">
        <v>10</v>
      </c>
      <c r="B18" s="189" t="s">
        <v>9</v>
      </c>
      <c r="C18" s="189" t="s">
        <v>11</v>
      </c>
      <c r="D18" s="188"/>
      <c r="E18" s="178" t="s">
        <v>194</v>
      </c>
      <c r="F18" s="190">
        <v>4320485</v>
      </c>
      <c r="G18" s="190">
        <v>97000</v>
      </c>
      <c r="H18" s="190">
        <v>97000</v>
      </c>
      <c r="I18" s="191">
        <v>0</v>
      </c>
      <c r="J18" s="191">
        <v>0</v>
      </c>
      <c r="K18" s="192">
        <v>0</v>
      </c>
      <c r="L18" s="193"/>
      <c r="M18" s="186"/>
      <c r="N18" s="183" t="s">
        <v>177</v>
      </c>
      <c r="O18" s="195"/>
      <c r="P18" s="195"/>
      <c r="Q18" s="196"/>
    </row>
    <row r="19" spans="1:17" s="185" customFormat="1" ht="31.5" customHeight="1">
      <c r="A19" s="188">
        <v>11</v>
      </c>
      <c r="B19" s="189" t="s">
        <v>9</v>
      </c>
      <c r="C19" s="189" t="s">
        <v>11</v>
      </c>
      <c r="D19" s="188"/>
      <c r="E19" s="178" t="s">
        <v>195</v>
      </c>
      <c r="F19" s="190">
        <v>345000</v>
      </c>
      <c r="G19" s="190">
        <v>345000</v>
      </c>
      <c r="H19" s="190">
        <v>69500</v>
      </c>
      <c r="I19" s="191">
        <v>275500</v>
      </c>
      <c r="J19" s="191">
        <v>0</v>
      </c>
      <c r="K19" s="192">
        <v>0</v>
      </c>
      <c r="L19" s="193"/>
      <c r="M19" s="186"/>
      <c r="N19" s="183" t="s">
        <v>177</v>
      </c>
      <c r="O19" s="195"/>
      <c r="P19" s="195"/>
      <c r="Q19" s="196"/>
    </row>
    <row r="20" spans="1:17" s="185" customFormat="1" ht="31.5" customHeight="1">
      <c r="A20" s="188">
        <v>12</v>
      </c>
      <c r="B20" s="189" t="s">
        <v>130</v>
      </c>
      <c r="C20" s="189" t="s">
        <v>131</v>
      </c>
      <c r="D20" s="188"/>
      <c r="E20" s="178" t="s">
        <v>196</v>
      </c>
      <c r="F20" s="190">
        <v>1421196</v>
      </c>
      <c r="G20" s="190">
        <v>661000</v>
      </c>
      <c r="H20" s="190">
        <v>461000</v>
      </c>
      <c r="I20" s="191">
        <v>200000</v>
      </c>
      <c r="J20" s="191">
        <v>0</v>
      </c>
      <c r="K20" s="192">
        <v>0</v>
      </c>
      <c r="L20" s="193"/>
      <c r="M20" s="186"/>
      <c r="N20" s="183" t="s">
        <v>177</v>
      </c>
      <c r="O20" s="195"/>
      <c r="P20" s="195"/>
      <c r="Q20" s="196"/>
    </row>
    <row r="21" spans="1:17" s="185" customFormat="1" ht="31.5" customHeight="1">
      <c r="A21" s="188">
        <v>13</v>
      </c>
      <c r="B21" s="188">
        <v>921</v>
      </c>
      <c r="C21" s="188">
        <v>92109</v>
      </c>
      <c r="D21" s="188"/>
      <c r="E21" s="178" t="s">
        <v>197</v>
      </c>
      <c r="F21" s="190">
        <v>470000</v>
      </c>
      <c r="G21" s="190">
        <v>452000</v>
      </c>
      <c r="H21" s="190">
        <v>186147</v>
      </c>
      <c r="I21" s="191">
        <v>265853</v>
      </c>
      <c r="J21" s="191">
        <v>0</v>
      </c>
      <c r="K21" s="192">
        <v>0</v>
      </c>
      <c r="L21" s="193"/>
      <c r="M21" s="186"/>
      <c r="N21" s="183" t="s">
        <v>177</v>
      </c>
      <c r="O21" s="195"/>
      <c r="P21" s="195"/>
      <c r="Q21" s="196"/>
    </row>
    <row r="22" spans="1:14" s="185" customFormat="1" ht="37.5" customHeight="1">
      <c r="A22" s="243" t="s">
        <v>146</v>
      </c>
      <c r="B22" s="243"/>
      <c r="C22" s="243"/>
      <c r="D22" s="243"/>
      <c r="E22" s="243"/>
      <c r="F22" s="197">
        <f aca="true" t="shared" si="0" ref="F22:L22">SUM(F9:F21)</f>
        <v>9264264</v>
      </c>
      <c r="G22" s="197">
        <f t="shared" si="0"/>
        <v>4113435</v>
      </c>
      <c r="H22" s="197">
        <f t="shared" si="0"/>
        <v>2119635</v>
      </c>
      <c r="I22" s="197">
        <f t="shared" si="0"/>
        <v>1993800</v>
      </c>
      <c r="J22" s="197">
        <f t="shared" si="0"/>
        <v>0</v>
      </c>
      <c r="K22" s="197">
        <f t="shared" si="0"/>
        <v>0</v>
      </c>
      <c r="L22" s="197">
        <f t="shared" si="0"/>
        <v>0</v>
      </c>
      <c r="M22" s="197"/>
      <c r="N22" s="198" t="s">
        <v>92</v>
      </c>
    </row>
    <row r="23" ht="13.5" customHeight="1" hidden="1"/>
    <row r="24" spans="1:14" ht="42" customHeight="1" hidden="1">
      <c r="A24" s="242"/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</row>
    <row r="25" ht="12.75" hidden="1"/>
    <row r="26" ht="12.75" hidden="1"/>
    <row r="27" ht="12.75" hidden="1"/>
    <row r="28" ht="12.75" hidden="1"/>
    <row r="29" ht="12.75" hidden="1">
      <c r="A29" s="200"/>
    </row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</sheetData>
  <sheetProtection/>
  <mergeCells count="19">
    <mergeCell ref="A24:N24"/>
    <mergeCell ref="F3:F7"/>
    <mergeCell ref="H4:L4"/>
    <mergeCell ref="H5:H7"/>
    <mergeCell ref="I5:I7"/>
    <mergeCell ref="K5:K7"/>
    <mergeCell ref="L5:L7"/>
    <mergeCell ref="A22:E22"/>
    <mergeCell ref="M4:M7"/>
    <mergeCell ref="J5:J7"/>
    <mergeCell ref="A1:N1"/>
    <mergeCell ref="A3:A7"/>
    <mergeCell ref="B3:B7"/>
    <mergeCell ref="C3:C7"/>
    <mergeCell ref="E3:E7"/>
    <mergeCell ref="N3:N7"/>
    <mergeCell ref="G4:G7"/>
    <mergeCell ref="D3:D7"/>
    <mergeCell ref="G3:M3"/>
  </mergeCells>
  <printOptions horizontalCentered="1"/>
  <pageMargins left="0.31496062992125984" right="0.1968503937007874" top="0.67" bottom="0.7874015748031497" header="0.37" footer="0.5118110236220472"/>
  <pageSetup horizontalDpi="600" verticalDpi="600" orientation="landscape" paperSize="9" scale="80" r:id="rId1"/>
  <headerFooter alignWithMargins="0">
    <oddHeader>&amp;R&amp;"Times New Roman,Normalny"&amp;14Tabela nr 4
&amp;11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G17">
      <selection activeCell="C22" sqref="C22:Q23"/>
    </sheetView>
  </sheetViews>
  <sheetFormatPr defaultColWidth="10.25390625" defaultRowHeight="12.75"/>
  <cols>
    <col min="1" max="1" width="3.625" style="62" bestFit="1" customWidth="1"/>
    <col min="2" max="2" width="27.125" style="62" customWidth="1"/>
    <col min="3" max="3" width="12.25390625" style="62" customWidth="1"/>
    <col min="4" max="4" width="10.75390625" style="62" customWidth="1"/>
    <col min="5" max="5" width="12.875" style="62" customWidth="1"/>
    <col min="6" max="6" width="13.00390625" style="62" customWidth="1"/>
    <col min="7" max="7" width="13.125" style="62" customWidth="1"/>
    <col min="8" max="8" width="13.00390625" style="62" customWidth="1"/>
    <col min="9" max="9" width="12.875" style="62" customWidth="1"/>
    <col min="10" max="10" width="11.625" style="62" customWidth="1"/>
    <col min="11" max="11" width="8.25390625" style="62" customWidth="1"/>
    <col min="12" max="12" width="13.125" style="62" customWidth="1"/>
    <col min="13" max="13" width="12.875" style="62" customWidth="1"/>
    <col min="14" max="14" width="13.125" style="62" customWidth="1"/>
    <col min="15" max="15" width="10.00390625" style="62" customWidth="1"/>
    <col min="16" max="16" width="5.75390625" style="62" customWidth="1"/>
    <col min="17" max="17" width="12.75390625" style="62" customWidth="1"/>
    <col min="18" max="16384" width="10.25390625" style="62" customWidth="1"/>
  </cols>
  <sheetData>
    <row r="1" spans="1:17" s="61" customFormat="1" ht="57" customHeight="1">
      <c r="A1" s="260" t="s">
        <v>69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</row>
    <row r="2" ht="17.25" customHeight="1"/>
    <row r="3" spans="1:17" ht="12.75" customHeight="1">
      <c r="A3" s="265" t="s">
        <v>70</v>
      </c>
      <c r="B3" s="265" t="s">
        <v>71</v>
      </c>
      <c r="C3" s="259" t="s">
        <v>72</v>
      </c>
      <c r="D3" s="259" t="s">
        <v>73</v>
      </c>
      <c r="E3" s="259" t="s">
        <v>74</v>
      </c>
      <c r="F3" s="265" t="s">
        <v>24</v>
      </c>
      <c r="G3" s="265"/>
      <c r="H3" s="265" t="s">
        <v>75</v>
      </c>
      <c r="I3" s="265"/>
      <c r="J3" s="265"/>
      <c r="K3" s="265"/>
      <c r="L3" s="265"/>
      <c r="M3" s="265"/>
      <c r="N3" s="265"/>
      <c r="O3" s="265"/>
      <c r="P3" s="265"/>
      <c r="Q3" s="265"/>
    </row>
    <row r="4" spans="1:17" ht="14.25" customHeight="1">
      <c r="A4" s="265"/>
      <c r="B4" s="265"/>
      <c r="C4" s="259"/>
      <c r="D4" s="259"/>
      <c r="E4" s="259"/>
      <c r="F4" s="259" t="s">
        <v>76</v>
      </c>
      <c r="G4" s="259" t="s">
        <v>77</v>
      </c>
      <c r="H4" s="265" t="s">
        <v>78</v>
      </c>
      <c r="I4" s="265"/>
      <c r="J4" s="265"/>
      <c r="K4" s="265"/>
      <c r="L4" s="265"/>
      <c r="M4" s="265"/>
      <c r="N4" s="265"/>
      <c r="O4" s="265"/>
      <c r="P4" s="265"/>
      <c r="Q4" s="265"/>
    </row>
    <row r="5" spans="1:17" ht="14.25" customHeight="1">
      <c r="A5" s="265"/>
      <c r="B5" s="265"/>
      <c r="C5" s="259"/>
      <c r="D5" s="259"/>
      <c r="E5" s="259"/>
      <c r="F5" s="259"/>
      <c r="G5" s="259"/>
      <c r="H5" s="259" t="s">
        <v>79</v>
      </c>
      <c r="I5" s="265" t="s">
        <v>80</v>
      </c>
      <c r="J5" s="265"/>
      <c r="K5" s="265"/>
      <c r="L5" s="265"/>
      <c r="M5" s="265"/>
      <c r="N5" s="265"/>
      <c r="O5" s="265"/>
      <c r="P5" s="265"/>
      <c r="Q5" s="265"/>
    </row>
    <row r="6" spans="1:17" ht="14.25" customHeight="1">
      <c r="A6" s="265"/>
      <c r="B6" s="265"/>
      <c r="C6" s="259"/>
      <c r="D6" s="259"/>
      <c r="E6" s="259"/>
      <c r="F6" s="259"/>
      <c r="G6" s="259"/>
      <c r="H6" s="259"/>
      <c r="I6" s="265" t="s">
        <v>81</v>
      </c>
      <c r="J6" s="265"/>
      <c r="K6" s="265"/>
      <c r="L6" s="265"/>
      <c r="M6" s="265" t="s">
        <v>82</v>
      </c>
      <c r="N6" s="265"/>
      <c r="O6" s="265"/>
      <c r="P6" s="265"/>
      <c r="Q6" s="265"/>
    </row>
    <row r="7" spans="1:17" ht="12.75" customHeight="1">
      <c r="A7" s="265"/>
      <c r="B7" s="265"/>
      <c r="C7" s="259"/>
      <c r="D7" s="259"/>
      <c r="E7" s="259"/>
      <c r="F7" s="259"/>
      <c r="G7" s="259"/>
      <c r="H7" s="259"/>
      <c r="I7" s="259" t="s">
        <v>83</v>
      </c>
      <c r="J7" s="265" t="s">
        <v>84</v>
      </c>
      <c r="K7" s="265"/>
      <c r="L7" s="265"/>
      <c r="M7" s="259" t="s">
        <v>85</v>
      </c>
      <c r="N7" s="259" t="s">
        <v>84</v>
      </c>
      <c r="O7" s="259"/>
      <c r="P7" s="259"/>
      <c r="Q7" s="259"/>
    </row>
    <row r="8" spans="1:17" ht="90.75" customHeight="1">
      <c r="A8" s="265"/>
      <c r="B8" s="265"/>
      <c r="C8" s="259"/>
      <c r="D8" s="259"/>
      <c r="E8" s="259"/>
      <c r="F8" s="259"/>
      <c r="G8" s="259"/>
      <c r="H8" s="259"/>
      <c r="I8" s="259"/>
      <c r="J8" s="63" t="s">
        <v>86</v>
      </c>
      <c r="K8" s="63" t="s">
        <v>87</v>
      </c>
      <c r="L8" s="63" t="s">
        <v>88</v>
      </c>
      <c r="M8" s="259"/>
      <c r="N8" s="63" t="s">
        <v>89</v>
      </c>
      <c r="O8" s="63" t="s">
        <v>86</v>
      </c>
      <c r="P8" s="63" t="s">
        <v>87</v>
      </c>
      <c r="Q8" s="63" t="s">
        <v>90</v>
      </c>
    </row>
    <row r="9" spans="1:17" ht="10.5" customHeight="1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  <c r="N9" s="64">
        <v>14</v>
      </c>
      <c r="O9" s="64">
        <v>15</v>
      </c>
      <c r="P9" s="64">
        <v>16</v>
      </c>
      <c r="Q9" s="64">
        <v>17</v>
      </c>
    </row>
    <row r="10" spans="1:17" s="68" customFormat="1" ht="39" customHeight="1">
      <c r="A10" s="65">
        <v>1</v>
      </c>
      <c r="B10" s="66" t="s">
        <v>91</v>
      </c>
      <c r="C10" s="263" t="s">
        <v>92</v>
      </c>
      <c r="D10" s="264"/>
      <c r="E10" s="67">
        <f aca="true" t="shared" si="0" ref="E10:Q10">E14+E18+E24</f>
        <v>2115200</v>
      </c>
      <c r="F10" s="67">
        <f t="shared" si="0"/>
        <v>1293133</v>
      </c>
      <c r="G10" s="67">
        <f t="shared" si="0"/>
        <v>822067</v>
      </c>
      <c r="H10" s="67">
        <f t="shared" si="0"/>
        <v>1530217</v>
      </c>
      <c r="I10" s="67">
        <f t="shared" si="0"/>
        <v>894241</v>
      </c>
      <c r="J10" s="67">
        <f t="shared" si="0"/>
        <v>0</v>
      </c>
      <c r="K10" s="67">
        <f t="shared" si="0"/>
        <v>0</v>
      </c>
      <c r="L10" s="67">
        <f t="shared" si="0"/>
        <v>894241</v>
      </c>
      <c r="M10" s="67">
        <f t="shared" si="0"/>
        <v>635976</v>
      </c>
      <c r="N10" s="67">
        <f t="shared" si="0"/>
        <v>609300</v>
      </c>
      <c r="O10" s="67">
        <f t="shared" si="0"/>
        <v>0</v>
      </c>
      <c r="P10" s="67">
        <f t="shared" si="0"/>
        <v>0</v>
      </c>
      <c r="Q10" s="67">
        <f t="shared" si="0"/>
        <v>26676</v>
      </c>
    </row>
    <row r="11" spans="1:17" s="68" customFormat="1" ht="48" customHeight="1">
      <c r="A11" s="247" t="s">
        <v>93</v>
      </c>
      <c r="B11" s="202" t="s">
        <v>94</v>
      </c>
      <c r="C11" s="250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2"/>
    </row>
    <row r="12" spans="1:17" s="68" customFormat="1" ht="40.5" customHeight="1">
      <c r="A12" s="248"/>
      <c r="B12" s="202" t="s">
        <v>117</v>
      </c>
      <c r="C12" s="253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5"/>
    </row>
    <row r="13" spans="1:17" s="68" customFormat="1" ht="61.5" customHeight="1">
      <c r="A13" s="248"/>
      <c r="B13" s="202" t="s">
        <v>118</v>
      </c>
      <c r="C13" s="256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8"/>
    </row>
    <row r="14" spans="1:17" s="101" customFormat="1" ht="40.5" customHeight="1">
      <c r="A14" s="248"/>
      <c r="B14" s="72" t="s">
        <v>97</v>
      </c>
      <c r="C14" s="82"/>
      <c r="D14" s="74" t="s">
        <v>119</v>
      </c>
      <c r="E14" s="79">
        <v>536713</v>
      </c>
      <c r="F14" s="79">
        <v>393266</v>
      </c>
      <c r="G14" s="79">
        <v>143447</v>
      </c>
      <c r="H14" s="79">
        <v>536713</v>
      </c>
      <c r="I14" s="79">
        <v>393266</v>
      </c>
      <c r="J14" s="79">
        <v>0</v>
      </c>
      <c r="K14" s="80">
        <v>0</v>
      </c>
      <c r="L14" s="79">
        <v>393266</v>
      </c>
      <c r="M14" s="79">
        <v>143447</v>
      </c>
      <c r="N14" s="79">
        <v>143447</v>
      </c>
      <c r="O14" s="79">
        <v>0</v>
      </c>
      <c r="P14" s="79">
        <v>0</v>
      </c>
      <c r="Q14" s="80">
        <v>0</v>
      </c>
    </row>
    <row r="15" spans="1:17" s="101" customFormat="1" ht="40.5" customHeight="1">
      <c r="A15" s="249"/>
      <c r="B15" s="72" t="s">
        <v>78</v>
      </c>
      <c r="C15" s="69"/>
      <c r="D15" s="203" t="s">
        <v>119</v>
      </c>
      <c r="E15" s="204">
        <v>536713</v>
      </c>
      <c r="F15" s="204">
        <v>393266</v>
      </c>
      <c r="G15" s="204">
        <v>143447</v>
      </c>
      <c r="H15" s="204">
        <v>536713</v>
      </c>
      <c r="I15" s="204">
        <v>393266</v>
      </c>
      <c r="J15" s="204">
        <v>0</v>
      </c>
      <c r="K15" s="100">
        <v>0</v>
      </c>
      <c r="L15" s="204">
        <v>393266</v>
      </c>
      <c r="M15" s="204">
        <v>143447</v>
      </c>
      <c r="N15" s="204">
        <v>143447</v>
      </c>
      <c r="O15" s="204">
        <v>0</v>
      </c>
      <c r="P15" s="204">
        <v>0</v>
      </c>
      <c r="Q15" s="100">
        <v>0</v>
      </c>
    </row>
    <row r="16" spans="1:17" s="71" customFormat="1" ht="35.25" customHeight="1">
      <c r="A16" s="248" t="s">
        <v>101</v>
      </c>
      <c r="B16" s="70" t="s">
        <v>95</v>
      </c>
      <c r="C16" s="278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79"/>
    </row>
    <row r="17" spans="1:17" s="71" customFormat="1" ht="48.75" customHeight="1">
      <c r="A17" s="248"/>
      <c r="B17" s="70" t="s">
        <v>96</v>
      </c>
      <c r="C17" s="280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81"/>
    </row>
    <row r="18" spans="1:17" s="71" customFormat="1" ht="40.5" customHeight="1">
      <c r="A18" s="248"/>
      <c r="B18" s="72" t="s">
        <v>97</v>
      </c>
      <c r="C18" s="73"/>
      <c r="D18" s="74" t="s">
        <v>98</v>
      </c>
      <c r="E18" s="75">
        <f aca="true" t="shared" si="1" ref="E18:Q18">E19+E20+E21</f>
        <v>1124487</v>
      </c>
      <c r="F18" s="75">
        <f t="shared" si="1"/>
        <v>722786</v>
      </c>
      <c r="G18" s="75">
        <f t="shared" si="1"/>
        <v>401701</v>
      </c>
      <c r="H18" s="75">
        <f t="shared" si="1"/>
        <v>557504</v>
      </c>
      <c r="I18" s="75">
        <f t="shared" si="1"/>
        <v>330828</v>
      </c>
      <c r="J18" s="75">
        <f t="shared" si="1"/>
        <v>0</v>
      </c>
      <c r="K18" s="76">
        <f t="shared" si="1"/>
        <v>0</v>
      </c>
      <c r="L18" s="75">
        <f t="shared" si="1"/>
        <v>330828</v>
      </c>
      <c r="M18" s="75">
        <f t="shared" si="1"/>
        <v>226676</v>
      </c>
      <c r="N18" s="75">
        <f t="shared" si="1"/>
        <v>200000</v>
      </c>
      <c r="O18" s="75">
        <f t="shared" si="1"/>
        <v>0</v>
      </c>
      <c r="P18" s="75">
        <f t="shared" si="1"/>
        <v>0</v>
      </c>
      <c r="Q18" s="76">
        <f t="shared" si="1"/>
        <v>26676</v>
      </c>
    </row>
    <row r="19" spans="1:17" s="71" customFormat="1" ht="40.5" customHeight="1">
      <c r="A19" s="248"/>
      <c r="B19" s="72" t="s">
        <v>99</v>
      </c>
      <c r="C19" s="77"/>
      <c r="D19" s="74" t="s">
        <v>98</v>
      </c>
      <c r="E19" s="76">
        <v>24000</v>
      </c>
      <c r="F19" s="78">
        <v>14687</v>
      </c>
      <c r="G19" s="76">
        <v>9313</v>
      </c>
      <c r="H19" s="79">
        <v>0</v>
      </c>
      <c r="I19" s="80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81">
        <v>0</v>
      </c>
    </row>
    <row r="20" spans="1:17" s="71" customFormat="1" ht="40.5" customHeight="1">
      <c r="A20" s="248"/>
      <c r="B20" s="72" t="s">
        <v>100</v>
      </c>
      <c r="C20" s="72"/>
      <c r="D20" s="74" t="s">
        <v>98</v>
      </c>
      <c r="E20" s="76">
        <v>542983</v>
      </c>
      <c r="F20" s="76">
        <v>377271</v>
      </c>
      <c r="G20" s="76">
        <v>165712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</row>
    <row r="21" spans="1:17" s="71" customFormat="1" ht="40.5" customHeight="1">
      <c r="A21" s="249"/>
      <c r="B21" s="72" t="s">
        <v>78</v>
      </c>
      <c r="C21" s="72"/>
      <c r="D21" s="74" t="s">
        <v>98</v>
      </c>
      <c r="E21" s="76">
        <v>557504</v>
      </c>
      <c r="F21" s="76">
        <v>330828</v>
      </c>
      <c r="G21" s="76">
        <v>226676</v>
      </c>
      <c r="H21" s="76">
        <v>557504</v>
      </c>
      <c r="I21" s="76">
        <v>330828</v>
      </c>
      <c r="J21" s="76">
        <v>0</v>
      </c>
      <c r="K21" s="83">
        <v>0</v>
      </c>
      <c r="L21" s="76">
        <v>330828</v>
      </c>
      <c r="M21" s="76">
        <v>226676</v>
      </c>
      <c r="N21" s="76">
        <v>200000</v>
      </c>
      <c r="O21" s="83">
        <v>0</v>
      </c>
      <c r="P21" s="83">
        <v>0</v>
      </c>
      <c r="Q21" s="76">
        <v>26676</v>
      </c>
    </row>
    <row r="22" spans="1:17" s="71" customFormat="1" ht="30">
      <c r="A22" s="249" t="s">
        <v>120</v>
      </c>
      <c r="B22" s="70" t="s">
        <v>102</v>
      </c>
      <c r="C22" s="268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70"/>
    </row>
    <row r="23" spans="1:17" s="71" customFormat="1" ht="66.75" customHeight="1">
      <c r="A23" s="247"/>
      <c r="B23" s="70" t="s">
        <v>103</v>
      </c>
      <c r="C23" s="271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3"/>
    </row>
    <row r="24" spans="1:17" s="71" customFormat="1" ht="34.5" customHeight="1">
      <c r="A24" s="247"/>
      <c r="B24" s="72" t="s">
        <v>97</v>
      </c>
      <c r="C24" s="84"/>
      <c r="D24" s="85" t="s">
        <v>98</v>
      </c>
      <c r="E24" s="86">
        <f aca="true" t="shared" si="2" ref="E24:Q24">E25+E26</f>
        <v>454000</v>
      </c>
      <c r="F24" s="86">
        <f t="shared" si="2"/>
        <v>177081</v>
      </c>
      <c r="G24" s="86">
        <f t="shared" si="2"/>
        <v>276919</v>
      </c>
      <c r="H24" s="86">
        <f t="shared" si="2"/>
        <v>436000</v>
      </c>
      <c r="I24" s="86">
        <f t="shared" si="2"/>
        <v>170147</v>
      </c>
      <c r="J24" s="86">
        <f t="shared" si="2"/>
        <v>0</v>
      </c>
      <c r="K24" s="86">
        <f t="shared" si="2"/>
        <v>0</v>
      </c>
      <c r="L24" s="86">
        <f t="shared" si="2"/>
        <v>170147</v>
      </c>
      <c r="M24" s="86">
        <f t="shared" si="2"/>
        <v>265853</v>
      </c>
      <c r="N24" s="86">
        <f t="shared" si="2"/>
        <v>265853</v>
      </c>
      <c r="O24" s="86">
        <f t="shared" si="2"/>
        <v>0</v>
      </c>
      <c r="P24" s="86">
        <f t="shared" si="2"/>
        <v>0</v>
      </c>
      <c r="Q24" s="86">
        <f t="shared" si="2"/>
        <v>0</v>
      </c>
    </row>
    <row r="25" spans="1:17" s="71" customFormat="1" ht="34.5" customHeight="1">
      <c r="A25" s="247"/>
      <c r="B25" s="72" t="s">
        <v>104</v>
      </c>
      <c r="C25" s="87"/>
      <c r="D25" s="74" t="s">
        <v>98</v>
      </c>
      <c r="E25" s="88">
        <v>18000</v>
      </c>
      <c r="F25" s="88">
        <v>6934</v>
      </c>
      <c r="G25" s="88">
        <v>11066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</row>
    <row r="26" spans="1:17" s="71" customFormat="1" ht="34.5" customHeight="1">
      <c r="A26" s="247"/>
      <c r="B26" s="89" t="s">
        <v>78</v>
      </c>
      <c r="C26" s="90"/>
      <c r="D26" s="74" t="s">
        <v>98</v>
      </c>
      <c r="E26" s="76">
        <v>436000</v>
      </c>
      <c r="F26" s="76">
        <v>170147</v>
      </c>
      <c r="G26" s="76">
        <v>265853</v>
      </c>
      <c r="H26" s="76">
        <v>436000</v>
      </c>
      <c r="I26" s="76">
        <v>170147</v>
      </c>
      <c r="J26" s="76">
        <v>0</v>
      </c>
      <c r="K26" s="76">
        <v>0</v>
      </c>
      <c r="L26" s="76">
        <v>170147</v>
      </c>
      <c r="M26" s="76">
        <v>265853</v>
      </c>
      <c r="N26" s="76">
        <v>265853</v>
      </c>
      <c r="O26" s="76">
        <v>0</v>
      </c>
      <c r="P26" s="76">
        <v>0</v>
      </c>
      <c r="Q26" s="76">
        <v>0</v>
      </c>
    </row>
    <row r="27" spans="1:17" s="71" customFormat="1" ht="40.5" customHeight="1">
      <c r="A27" s="91">
        <v>2</v>
      </c>
      <c r="B27" s="92" t="s">
        <v>105</v>
      </c>
      <c r="C27" s="267" t="s">
        <v>92</v>
      </c>
      <c r="D27" s="267"/>
      <c r="E27" s="93">
        <f aca="true" t="shared" si="3" ref="E27:Q27">E32</f>
        <v>399214.27</v>
      </c>
      <c r="F27" s="93">
        <f t="shared" si="3"/>
        <v>59882.14</v>
      </c>
      <c r="G27" s="93">
        <f t="shared" si="3"/>
        <v>339332.13</v>
      </c>
      <c r="H27" s="93">
        <f t="shared" si="3"/>
        <v>114560</v>
      </c>
      <c r="I27" s="93">
        <f t="shared" si="3"/>
        <v>17184</v>
      </c>
      <c r="J27" s="93">
        <f t="shared" si="3"/>
        <v>0</v>
      </c>
      <c r="K27" s="93">
        <f t="shared" si="3"/>
        <v>0</v>
      </c>
      <c r="L27" s="93">
        <f t="shared" si="3"/>
        <v>17184</v>
      </c>
      <c r="M27" s="93">
        <f t="shared" si="3"/>
        <v>97376</v>
      </c>
      <c r="N27" s="93">
        <f t="shared" si="3"/>
        <v>0</v>
      </c>
      <c r="O27" s="93">
        <f t="shared" si="3"/>
        <v>0</v>
      </c>
      <c r="P27" s="93">
        <f t="shared" si="3"/>
        <v>0</v>
      </c>
      <c r="Q27" s="93">
        <f t="shared" si="3"/>
        <v>97376</v>
      </c>
    </row>
    <row r="28" spans="1:17" s="71" customFormat="1" ht="33" customHeight="1">
      <c r="A28" s="247" t="s">
        <v>106</v>
      </c>
      <c r="B28" s="70" t="s">
        <v>107</v>
      </c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70"/>
    </row>
    <row r="29" spans="1:17" s="71" customFormat="1" ht="45">
      <c r="A29" s="248"/>
      <c r="B29" s="70" t="s">
        <v>108</v>
      </c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5"/>
    </row>
    <row r="30" spans="1:17" s="71" customFormat="1" ht="45">
      <c r="A30" s="248"/>
      <c r="B30" s="70" t="s">
        <v>109</v>
      </c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5"/>
    </row>
    <row r="31" spans="1:17" s="71" customFormat="1" ht="30">
      <c r="A31" s="248"/>
      <c r="B31" s="70" t="s">
        <v>110</v>
      </c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3"/>
    </row>
    <row r="32" spans="1:17" s="71" customFormat="1" ht="34.5" customHeight="1">
      <c r="A32" s="248"/>
      <c r="B32" s="72" t="s">
        <v>97</v>
      </c>
      <c r="C32" s="94"/>
      <c r="D32" s="95" t="s">
        <v>111</v>
      </c>
      <c r="E32" s="96">
        <f aca="true" t="shared" si="4" ref="E32:Q32">SUM(E33:E36)</f>
        <v>399214.27</v>
      </c>
      <c r="F32" s="96">
        <f t="shared" si="4"/>
        <v>59882.14</v>
      </c>
      <c r="G32" s="96">
        <f t="shared" si="4"/>
        <v>339332.13</v>
      </c>
      <c r="H32" s="96">
        <f t="shared" si="4"/>
        <v>114560</v>
      </c>
      <c r="I32" s="96">
        <f t="shared" si="4"/>
        <v>17184</v>
      </c>
      <c r="J32" s="96">
        <f t="shared" si="4"/>
        <v>0</v>
      </c>
      <c r="K32" s="96">
        <f t="shared" si="4"/>
        <v>0</v>
      </c>
      <c r="L32" s="96">
        <f t="shared" si="4"/>
        <v>17184</v>
      </c>
      <c r="M32" s="96">
        <f t="shared" si="4"/>
        <v>97376</v>
      </c>
      <c r="N32" s="96">
        <f t="shared" si="4"/>
        <v>0</v>
      </c>
      <c r="O32" s="96">
        <f t="shared" si="4"/>
        <v>0</v>
      </c>
      <c r="P32" s="96">
        <f t="shared" si="4"/>
        <v>0</v>
      </c>
      <c r="Q32" s="96">
        <f t="shared" si="4"/>
        <v>97376</v>
      </c>
    </row>
    <row r="33" spans="1:17" s="71" customFormat="1" ht="34.5" customHeight="1">
      <c r="A33" s="248"/>
      <c r="B33" s="72" t="s">
        <v>112</v>
      </c>
      <c r="C33" s="90"/>
      <c r="D33" s="97" t="s">
        <v>111</v>
      </c>
      <c r="E33" s="76">
        <v>75788.24</v>
      </c>
      <c r="F33" s="79">
        <v>11368.24</v>
      </c>
      <c r="G33" s="76">
        <v>64420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1:17" s="71" customFormat="1" ht="34.5" customHeight="1">
      <c r="A34" s="248"/>
      <c r="B34" s="72" t="s">
        <v>113</v>
      </c>
      <c r="C34" s="90"/>
      <c r="D34" s="97" t="s">
        <v>111</v>
      </c>
      <c r="E34" s="76">
        <v>117664.28</v>
      </c>
      <c r="F34" s="79">
        <v>17649.64</v>
      </c>
      <c r="G34" s="76">
        <v>100014.64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</row>
    <row r="35" spans="1:17" s="71" customFormat="1" ht="34.5" customHeight="1">
      <c r="A35" s="248"/>
      <c r="B35" s="72" t="s">
        <v>100</v>
      </c>
      <c r="C35" s="90"/>
      <c r="D35" s="97" t="s">
        <v>111</v>
      </c>
      <c r="E35" s="76">
        <v>91201.75</v>
      </c>
      <c r="F35" s="79">
        <v>13680.26</v>
      </c>
      <c r="G35" s="76">
        <v>77521.49</v>
      </c>
      <c r="H35" s="79">
        <v>0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1:17" s="71" customFormat="1" ht="34.5" customHeight="1">
      <c r="A36" s="276"/>
      <c r="B36" s="72" t="s">
        <v>78</v>
      </c>
      <c r="C36" s="90"/>
      <c r="D36" s="97" t="s">
        <v>111</v>
      </c>
      <c r="E36" s="76">
        <v>114560</v>
      </c>
      <c r="F36" s="79">
        <v>17184</v>
      </c>
      <c r="G36" s="76">
        <v>97376</v>
      </c>
      <c r="H36" s="79">
        <v>114560</v>
      </c>
      <c r="I36" s="79">
        <v>17184</v>
      </c>
      <c r="J36" s="79">
        <v>0</v>
      </c>
      <c r="K36" s="79">
        <v>0</v>
      </c>
      <c r="L36" s="79">
        <v>17184</v>
      </c>
      <c r="M36" s="79">
        <v>97376</v>
      </c>
      <c r="N36" s="79">
        <v>0</v>
      </c>
      <c r="O36" s="79">
        <v>0</v>
      </c>
      <c r="P36" s="79">
        <v>0</v>
      </c>
      <c r="Q36" s="79">
        <v>97376</v>
      </c>
    </row>
    <row r="37" spans="1:17" s="68" customFormat="1" ht="40.5" customHeight="1">
      <c r="A37" s="277" t="s">
        <v>114</v>
      </c>
      <c r="B37" s="277"/>
      <c r="C37" s="261" t="s">
        <v>92</v>
      </c>
      <c r="D37" s="262"/>
      <c r="E37" s="98">
        <f aca="true" t="shared" si="5" ref="E37:Q37">E10+E27</f>
        <v>2514414.27</v>
      </c>
      <c r="F37" s="98">
        <f t="shared" si="5"/>
        <v>1353015.14</v>
      </c>
      <c r="G37" s="98">
        <f t="shared" si="5"/>
        <v>1161399.13</v>
      </c>
      <c r="H37" s="98">
        <f t="shared" si="5"/>
        <v>1644777</v>
      </c>
      <c r="I37" s="98">
        <f t="shared" si="5"/>
        <v>911425</v>
      </c>
      <c r="J37" s="98">
        <f t="shared" si="5"/>
        <v>0</v>
      </c>
      <c r="K37" s="98">
        <f t="shared" si="5"/>
        <v>0</v>
      </c>
      <c r="L37" s="98">
        <f t="shared" si="5"/>
        <v>911425</v>
      </c>
      <c r="M37" s="98">
        <f t="shared" si="5"/>
        <v>733352</v>
      </c>
      <c r="N37" s="98">
        <f t="shared" si="5"/>
        <v>609300</v>
      </c>
      <c r="O37" s="98">
        <f t="shared" si="5"/>
        <v>0</v>
      </c>
      <c r="P37" s="98">
        <f t="shared" si="5"/>
        <v>0</v>
      </c>
      <c r="Q37" s="98">
        <f t="shared" si="5"/>
        <v>124052</v>
      </c>
    </row>
    <row r="39" spans="1:10" ht="12.75" customHeight="1">
      <c r="A39" s="266" t="s">
        <v>115</v>
      </c>
      <c r="B39" s="266"/>
      <c r="C39" s="266"/>
      <c r="D39" s="266"/>
      <c r="E39" s="266"/>
      <c r="F39" s="266"/>
      <c r="G39" s="266"/>
      <c r="H39" s="266"/>
      <c r="I39" s="266"/>
      <c r="J39" s="266"/>
    </row>
    <row r="40" spans="1:10" ht="13.5" customHeight="1">
      <c r="A40" s="99" t="s">
        <v>116</v>
      </c>
      <c r="B40" s="99"/>
      <c r="C40" s="99"/>
      <c r="D40" s="99"/>
      <c r="E40" s="99"/>
      <c r="F40" s="99"/>
      <c r="G40" s="99"/>
      <c r="H40" s="99"/>
      <c r="I40" s="99"/>
      <c r="J40" s="99"/>
    </row>
    <row r="41" spans="1:10" ht="11.25">
      <c r="A41" s="99"/>
      <c r="B41" s="99"/>
      <c r="C41" s="99"/>
      <c r="D41" s="99"/>
      <c r="E41" s="99"/>
      <c r="F41" s="99"/>
      <c r="G41" s="99"/>
      <c r="H41" s="99"/>
      <c r="I41" s="99"/>
      <c r="J41" s="99"/>
    </row>
  </sheetData>
  <sheetProtection/>
  <mergeCells count="32">
    <mergeCell ref="A16:A21"/>
    <mergeCell ref="F3:G3"/>
    <mergeCell ref="A37:B37"/>
    <mergeCell ref="C16:Q17"/>
    <mergeCell ref="I6:L6"/>
    <mergeCell ref="I7:I8"/>
    <mergeCell ref="J7:L7"/>
    <mergeCell ref="A3:A8"/>
    <mergeCell ref="B3:B8"/>
    <mergeCell ref="M6:Q6"/>
    <mergeCell ref="A39:J39"/>
    <mergeCell ref="A22:A26"/>
    <mergeCell ref="C27:D27"/>
    <mergeCell ref="C22:Q23"/>
    <mergeCell ref="C28:Q31"/>
    <mergeCell ref="A28:A36"/>
    <mergeCell ref="A1:Q1"/>
    <mergeCell ref="C37:D37"/>
    <mergeCell ref="N7:Q7"/>
    <mergeCell ref="C10:D10"/>
    <mergeCell ref="M7:M8"/>
    <mergeCell ref="H3:Q3"/>
    <mergeCell ref="H4:Q4"/>
    <mergeCell ref="I5:Q5"/>
    <mergeCell ref="C3:C8"/>
    <mergeCell ref="D3:D8"/>
    <mergeCell ref="A11:A15"/>
    <mergeCell ref="C11:Q13"/>
    <mergeCell ref="H5:H8"/>
    <mergeCell ref="G4:G8"/>
    <mergeCell ref="E3:E8"/>
    <mergeCell ref="F4:F8"/>
  </mergeCells>
  <printOptions/>
  <pageMargins left="0.3937007874015748" right="0.1968503937007874" top="0.6692913385826772" bottom="0.1968503937007874" header="0.28" footer="0.5118110236220472"/>
  <pageSetup horizontalDpi="300" verticalDpi="300" orientation="landscape" paperSize="9" scale="70" r:id="rId1"/>
  <headerFooter alignWithMargins="0">
    <oddHeader>&amp;R&amp;"Times New Roman,Normalny"&amp;14Tabela nr 5
&amp;11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F1:O31"/>
  <sheetViews>
    <sheetView tabSelected="1" view="pageLayout" workbookViewId="0" topLeftCell="P1">
      <selection activeCell="R9" sqref="R9"/>
    </sheetView>
  </sheetViews>
  <sheetFormatPr defaultColWidth="9.00390625" defaultRowHeight="12.75"/>
  <cols>
    <col min="1" max="5" width="0" style="0" hidden="1" customWidth="1"/>
    <col min="6" max="6" width="1.37890625" style="0" customWidth="1"/>
    <col min="7" max="8" width="5.25390625" style="0" hidden="1" customWidth="1"/>
    <col min="10" max="10" width="9.625" style="0" customWidth="1"/>
    <col min="11" max="11" width="7.00390625" style="0" hidden="1" customWidth="1"/>
    <col min="12" max="12" width="46.375" style="0" customWidth="1"/>
    <col min="13" max="13" width="13.75390625" style="0" customWidth="1"/>
    <col min="14" max="14" width="14.625" style="0" customWidth="1"/>
    <col min="15" max="15" width="13.25390625" style="0" customWidth="1"/>
  </cols>
  <sheetData>
    <row r="1" spans="7:15" ht="26.25" customHeight="1">
      <c r="G1" s="212" t="s">
        <v>121</v>
      </c>
      <c r="H1" s="212"/>
      <c r="I1" s="212"/>
      <c r="J1" s="212"/>
      <c r="K1" s="212"/>
      <c r="L1" s="212"/>
      <c r="M1" s="212"/>
      <c r="N1" s="212"/>
      <c r="O1" s="212"/>
    </row>
    <row r="2" spans="7:15" ht="25.5" customHeight="1">
      <c r="G2" s="1"/>
      <c r="H2" s="1"/>
      <c r="I2" s="212" t="s">
        <v>122</v>
      </c>
      <c r="J2" s="212"/>
      <c r="K2" s="212"/>
      <c r="L2" s="212"/>
      <c r="M2" s="212"/>
      <c r="N2" s="212"/>
      <c r="O2" s="212"/>
    </row>
    <row r="3" spans="7:15" ht="6" customHeight="1">
      <c r="G3" s="102"/>
      <c r="H3" s="102"/>
      <c r="I3" s="102"/>
      <c r="J3" s="102"/>
      <c r="K3" s="102"/>
      <c r="L3" s="102"/>
      <c r="M3" s="102"/>
      <c r="N3" s="102"/>
      <c r="O3" s="102"/>
    </row>
    <row r="4" spans="12:15" ht="9.75" customHeight="1">
      <c r="L4" s="103"/>
      <c r="M4" s="103"/>
      <c r="N4" s="103"/>
      <c r="O4" s="103"/>
    </row>
    <row r="5" spans="7:15" ht="19.5" customHeight="1">
      <c r="G5" s="104"/>
      <c r="H5" s="104"/>
      <c r="I5" s="282" t="s">
        <v>1</v>
      </c>
      <c r="J5" s="282" t="s">
        <v>2</v>
      </c>
      <c r="K5" s="106"/>
      <c r="L5" s="282" t="s">
        <v>123</v>
      </c>
      <c r="M5" s="282" t="s">
        <v>124</v>
      </c>
      <c r="N5" s="282"/>
      <c r="O5" s="282"/>
    </row>
    <row r="6" spans="7:15" ht="42.75" customHeight="1">
      <c r="G6" s="4"/>
      <c r="H6" s="4"/>
      <c r="I6" s="282"/>
      <c r="J6" s="282"/>
      <c r="K6" s="105"/>
      <c r="L6" s="282"/>
      <c r="M6" s="105" t="s">
        <v>125</v>
      </c>
      <c r="N6" s="105" t="s">
        <v>126</v>
      </c>
      <c r="O6" s="105" t="s">
        <v>127</v>
      </c>
    </row>
    <row r="7" spans="7:15" s="6" customFormat="1" ht="15" customHeight="1">
      <c r="G7" s="5"/>
      <c r="H7" s="5"/>
      <c r="I7" s="5">
        <v>1</v>
      </c>
      <c r="J7" s="5">
        <v>2</v>
      </c>
      <c r="K7" s="5"/>
      <c r="L7" s="5">
        <v>3</v>
      </c>
      <c r="M7" s="5">
        <v>4</v>
      </c>
      <c r="N7" s="5">
        <v>5</v>
      </c>
      <c r="O7" s="5">
        <v>6</v>
      </c>
    </row>
    <row r="8" spans="7:15" s="6" customFormat="1" ht="50.25" customHeight="1">
      <c r="G8" s="107"/>
      <c r="H8" s="108"/>
      <c r="I8" s="283" t="s">
        <v>128</v>
      </c>
      <c r="J8" s="284"/>
      <c r="K8" s="109"/>
      <c r="L8" s="109" t="s">
        <v>129</v>
      </c>
      <c r="M8" s="109"/>
      <c r="N8" s="110"/>
      <c r="O8" s="110"/>
    </row>
    <row r="9" spans="7:15" s="6" customFormat="1" ht="40.5" customHeight="1">
      <c r="G9" s="111"/>
      <c r="H9" s="111"/>
      <c r="I9" s="112" t="s">
        <v>130</v>
      </c>
      <c r="J9" s="112" t="s">
        <v>131</v>
      </c>
      <c r="K9" s="111"/>
      <c r="L9" s="113" t="s">
        <v>199</v>
      </c>
      <c r="M9" s="114">
        <v>250000</v>
      </c>
      <c r="N9" s="115">
        <v>0</v>
      </c>
      <c r="O9" s="115">
        <v>125465</v>
      </c>
    </row>
    <row r="10" spans="7:15" s="6" customFormat="1" ht="39.75" customHeight="1">
      <c r="G10" s="111"/>
      <c r="H10" s="111"/>
      <c r="I10" s="112" t="s">
        <v>32</v>
      </c>
      <c r="J10" s="112" t="s">
        <v>132</v>
      </c>
      <c r="K10" s="111"/>
      <c r="L10" s="116" t="s">
        <v>133</v>
      </c>
      <c r="M10" s="114">
        <v>0</v>
      </c>
      <c r="N10" s="115">
        <v>0</v>
      </c>
      <c r="O10" s="115">
        <v>179341</v>
      </c>
    </row>
    <row r="11" spans="7:15" s="6" customFormat="1" ht="63" customHeight="1">
      <c r="G11" s="111"/>
      <c r="H11" s="111"/>
      <c r="I11" s="117">
        <v>750</v>
      </c>
      <c r="J11" s="117">
        <v>75095</v>
      </c>
      <c r="K11" s="118"/>
      <c r="L11" s="119" t="s">
        <v>134</v>
      </c>
      <c r="M11" s="120">
        <v>0</v>
      </c>
      <c r="N11" s="115">
        <v>0</v>
      </c>
      <c r="O11" s="115">
        <v>10442</v>
      </c>
    </row>
    <row r="12" spans="7:15" s="6" customFormat="1" ht="40.5" customHeight="1">
      <c r="G12" s="111"/>
      <c r="H12" s="111"/>
      <c r="I12" s="112" t="s">
        <v>135</v>
      </c>
      <c r="J12" s="112" t="s">
        <v>136</v>
      </c>
      <c r="K12" s="111"/>
      <c r="L12" s="116" t="s">
        <v>137</v>
      </c>
      <c r="M12" s="114">
        <v>0</v>
      </c>
      <c r="N12" s="115">
        <v>0</v>
      </c>
      <c r="O12" s="115">
        <v>30000</v>
      </c>
    </row>
    <row r="13" spans="7:15" s="6" customFormat="1" ht="40.5" customHeight="1">
      <c r="G13" s="111"/>
      <c r="H13" s="111"/>
      <c r="I13" s="112" t="s">
        <v>135</v>
      </c>
      <c r="J13" s="112" t="s">
        <v>138</v>
      </c>
      <c r="K13" s="111"/>
      <c r="L13" s="116" t="s">
        <v>139</v>
      </c>
      <c r="M13" s="114">
        <v>0</v>
      </c>
      <c r="N13" s="115">
        <v>0</v>
      </c>
      <c r="O13" s="115">
        <v>121055</v>
      </c>
    </row>
    <row r="14" spans="7:15" s="6" customFormat="1" ht="97.5" customHeight="1">
      <c r="G14" s="111"/>
      <c r="H14" s="111"/>
      <c r="I14" s="112" t="s">
        <v>135</v>
      </c>
      <c r="J14" s="112" t="s">
        <v>140</v>
      </c>
      <c r="K14" s="111"/>
      <c r="L14" s="116" t="s">
        <v>141</v>
      </c>
      <c r="M14" s="114">
        <v>0</v>
      </c>
      <c r="N14" s="115">
        <v>0</v>
      </c>
      <c r="O14" s="115">
        <v>5858</v>
      </c>
    </row>
    <row r="15" spans="7:15" s="6" customFormat="1" ht="43.5" customHeight="1" hidden="1">
      <c r="G15" s="111"/>
      <c r="H15" s="121"/>
      <c r="I15" s="285"/>
      <c r="J15" s="286"/>
      <c r="K15" s="286"/>
      <c r="L15" s="287"/>
      <c r="M15" s="122"/>
      <c r="N15" s="122"/>
      <c r="O15" s="123"/>
    </row>
    <row r="16" spans="7:15" s="6" customFormat="1" ht="33.75" customHeight="1">
      <c r="G16" s="111"/>
      <c r="H16" s="121"/>
      <c r="I16" s="285" t="s">
        <v>142</v>
      </c>
      <c r="J16" s="288"/>
      <c r="K16" s="288"/>
      <c r="L16" s="289"/>
      <c r="M16" s="123">
        <f>SUM(M9:M15)</f>
        <v>250000</v>
      </c>
      <c r="N16" s="123">
        <f>SUM(N9:N15)</f>
        <v>0</v>
      </c>
      <c r="O16" s="123">
        <f>SUM(O9:O14)</f>
        <v>472161</v>
      </c>
    </row>
    <row r="17" spans="7:15" s="6" customFormat="1" ht="62.25" customHeight="1">
      <c r="G17" s="111"/>
      <c r="H17" s="121"/>
      <c r="I17" s="283" t="s">
        <v>143</v>
      </c>
      <c r="J17" s="284"/>
      <c r="K17" s="111"/>
      <c r="L17" s="109" t="s">
        <v>123</v>
      </c>
      <c r="M17" s="114"/>
      <c r="N17" s="115"/>
      <c r="O17" s="115"/>
    </row>
    <row r="18" spans="7:15" s="6" customFormat="1" ht="48" customHeight="1" hidden="1">
      <c r="G18" s="111"/>
      <c r="H18" s="111"/>
      <c r="I18" s="112"/>
      <c r="J18" s="112"/>
      <c r="K18" s="111"/>
      <c r="L18" s="116"/>
      <c r="M18" s="114"/>
      <c r="N18" s="115"/>
      <c r="O18" s="115"/>
    </row>
    <row r="19" spans="7:15" s="6" customFormat="1" ht="48" customHeight="1" hidden="1">
      <c r="G19" s="111"/>
      <c r="H19" s="111"/>
      <c r="I19" s="112"/>
      <c r="J19" s="112"/>
      <c r="K19" s="111"/>
      <c r="L19" s="116"/>
      <c r="M19" s="114"/>
      <c r="N19" s="115"/>
      <c r="O19" s="115"/>
    </row>
    <row r="20" spans="7:15" s="6" customFormat="1" ht="48" customHeight="1" hidden="1">
      <c r="G20" s="111"/>
      <c r="H20" s="111"/>
      <c r="I20" s="112"/>
      <c r="J20" s="112"/>
      <c r="K20" s="111"/>
      <c r="L20" s="116"/>
      <c r="M20" s="114"/>
      <c r="N20" s="115"/>
      <c r="O20" s="115"/>
    </row>
    <row r="21" spans="7:15" s="6" customFormat="1" ht="48" customHeight="1" hidden="1">
      <c r="G21" s="111"/>
      <c r="H21" s="111"/>
      <c r="I21" s="112"/>
      <c r="J21" s="112"/>
      <c r="K21" s="111"/>
      <c r="L21" s="116"/>
      <c r="M21" s="114"/>
      <c r="N21" s="115"/>
      <c r="O21" s="115"/>
    </row>
    <row r="22" spans="7:15" s="6" customFormat="1" ht="37.5" customHeight="1">
      <c r="G22" s="111"/>
      <c r="H22" s="111"/>
      <c r="I22" s="112" t="s">
        <v>27</v>
      </c>
      <c r="J22" s="112" t="s">
        <v>29</v>
      </c>
      <c r="K22" s="111"/>
      <c r="L22" s="116" t="s">
        <v>144</v>
      </c>
      <c r="M22" s="114">
        <v>0</v>
      </c>
      <c r="N22" s="115">
        <v>0</v>
      </c>
      <c r="O22" s="115">
        <v>50000</v>
      </c>
    </row>
    <row r="23" spans="7:15" s="124" customFormat="1" ht="37.5" customHeight="1">
      <c r="G23" s="125"/>
      <c r="H23" s="125"/>
      <c r="I23" s="125">
        <v>926</v>
      </c>
      <c r="J23" s="125">
        <v>92605</v>
      </c>
      <c r="K23" s="125"/>
      <c r="L23" s="126" t="s">
        <v>145</v>
      </c>
      <c r="M23" s="127">
        <v>0</v>
      </c>
      <c r="N23" s="128">
        <v>0</v>
      </c>
      <c r="O23" s="128">
        <v>33700</v>
      </c>
    </row>
    <row r="24" spans="7:15" s="124" customFormat="1" ht="30" customHeight="1" hidden="1">
      <c r="G24" s="129"/>
      <c r="H24" s="129"/>
      <c r="I24" s="129"/>
      <c r="J24" s="129"/>
      <c r="K24" s="129"/>
      <c r="L24" s="129"/>
      <c r="M24" s="130"/>
      <c r="N24" s="131"/>
      <c r="O24" s="131"/>
    </row>
    <row r="25" spans="7:15" s="124" customFormat="1" ht="30" customHeight="1" hidden="1">
      <c r="G25" s="129"/>
      <c r="H25" s="129"/>
      <c r="I25" s="129"/>
      <c r="J25" s="129"/>
      <c r="K25" s="129"/>
      <c r="L25" s="129"/>
      <c r="M25" s="130"/>
      <c r="N25" s="131"/>
      <c r="O25" s="131"/>
    </row>
    <row r="26" spans="7:15" s="124" customFormat="1" ht="30" customHeight="1" hidden="1">
      <c r="G26" s="132"/>
      <c r="H26" s="132"/>
      <c r="I26" s="132"/>
      <c r="J26" s="132"/>
      <c r="K26" s="132"/>
      <c r="L26" s="132"/>
      <c r="M26" s="133"/>
      <c r="N26" s="131"/>
      <c r="O26" s="131"/>
    </row>
    <row r="27" spans="7:15" s="124" customFormat="1" ht="30" customHeight="1" hidden="1">
      <c r="G27" s="134"/>
      <c r="H27" s="135"/>
      <c r="I27" s="135"/>
      <c r="J27" s="135"/>
      <c r="K27" s="135"/>
      <c r="L27" s="136"/>
      <c r="M27" s="137"/>
      <c r="N27" s="131"/>
      <c r="O27" s="131"/>
    </row>
    <row r="28" spans="7:15" s="124" customFormat="1" ht="28.5" customHeight="1">
      <c r="G28" s="134"/>
      <c r="H28" s="135"/>
      <c r="I28" s="290" t="s">
        <v>17</v>
      </c>
      <c r="J28" s="291"/>
      <c r="K28" s="291"/>
      <c r="L28" s="292"/>
      <c r="M28" s="138">
        <f>SUM(M22:M27)</f>
        <v>0</v>
      </c>
      <c r="N28" s="138">
        <f>SUM(N22:N27)</f>
        <v>0</v>
      </c>
      <c r="O28" s="138">
        <f>SUM(O22:O27)</f>
        <v>83700</v>
      </c>
    </row>
    <row r="29" spans="6:15" s="124" customFormat="1" ht="33" customHeight="1">
      <c r="F29" s="139"/>
      <c r="G29" s="290" t="s">
        <v>146</v>
      </c>
      <c r="H29" s="291"/>
      <c r="I29" s="291"/>
      <c r="J29" s="291"/>
      <c r="K29" s="291"/>
      <c r="L29" s="292"/>
      <c r="M29" s="138">
        <f>M16+M28</f>
        <v>250000</v>
      </c>
      <c r="N29" s="138">
        <f>N16+N28</f>
        <v>0</v>
      </c>
      <c r="O29" s="138">
        <f>O16+O28</f>
        <v>555861</v>
      </c>
    </row>
    <row r="31" spans="7:15" ht="42.75" customHeight="1">
      <c r="G31" s="140"/>
      <c r="H31" s="140"/>
      <c r="I31" s="293"/>
      <c r="J31" s="293"/>
      <c r="K31" s="293"/>
      <c r="L31" s="293"/>
      <c r="M31" s="293"/>
      <c r="N31" s="293"/>
      <c r="O31" s="293"/>
    </row>
  </sheetData>
  <sheetProtection/>
  <mergeCells count="13">
    <mergeCell ref="I31:O31"/>
    <mergeCell ref="G1:O1"/>
    <mergeCell ref="I2:O2"/>
    <mergeCell ref="G29:L29"/>
    <mergeCell ref="M5:O5"/>
    <mergeCell ref="I5:I6"/>
    <mergeCell ref="J5:J6"/>
    <mergeCell ref="L5:L6"/>
    <mergeCell ref="I8:J8"/>
    <mergeCell ref="I17:J17"/>
    <mergeCell ref="I15:L15"/>
    <mergeCell ref="I16:L16"/>
    <mergeCell ref="I28:L28"/>
  </mergeCells>
  <printOptions horizontalCentered="1"/>
  <pageMargins left="0.3937007874015748" right="0.3937007874015748" top="1.299212598425197" bottom="0.984251968503937" header="0.5118110236220472" footer="0.5118110236220472"/>
  <pageSetup fitToHeight="1" fitToWidth="1" horizontalDpi="600" verticalDpi="600" orientation="portrait" paperSize="9" scale="85" r:id="rId1"/>
  <headerFooter alignWithMargins="0">
    <oddHeader xml:space="preserve">&amp;RZałącznik nr 1 
do uchwały nr VII/42/2011 Rady Gminy Krzyżanów         
z dnia 28.06.2011r.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Właściciel</cp:lastModifiedBy>
  <cp:lastPrinted>2011-06-21T06:12:18Z</cp:lastPrinted>
  <dcterms:created xsi:type="dcterms:W3CDTF">2011-06-09T10:33:42Z</dcterms:created>
  <dcterms:modified xsi:type="dcterms:W3CDTF">2011-06-25T06:35:50Z</dcterms:modified>
  <cp:category/>
  <cp:version/>
  <cp:contentType/>
  <cp:contentStatus/>
</cp:coreProperties>
</file>