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445" activeTab="0"/>
  </bookViews>
  <sheets>
    <sheet name="Tabela1" sheetId="1" r:id="rId1"/>
  </sheets>
  <definedNames/>
  <calcPr fullCalcOnLoad="1"/>
</workbook>
</file>

<file path=xl/sharedStrings.xml><?xml version="1.0" encoding="utf-8"?>
<sst xmlns="http://schemas.openxmlformats.org/spreadsheetml/2006/main" count="202" uniqueCount="148">
  <si>
    <t>w  złotych</t>
  </si>
  <si>
    <t>Dział</t>
  </si>
  <si>
    <t>Rozdział</t>
  </si>
  <si>
    <t>§</t>
  </si>
  <si>
    <t>Źródło dochodów</t>
  </si>
  <si>
    <t>w tym</t>
  </si>
  <si>
    <t>dochody bieżące</t>
  </si>
  <si>
    <t>dochody majątkowe</t>
  </si>
  <si>
    <t>ogółem</t>
  </si>
  <si>
    <t>własne</t>
  </si>
  <si>
    <t>z zakresu adm. rządowej i innych zleconych j.s.t. ustawami</t>
  </si>
  <si>
    <t>realizowane w drodze umów lub porozumień z organami adm. rządowej</t>
  </si>
  <si>
    <t>w drodze umów lub porozumień z   j.s.t.</t>
  </si>
  <si>
    <t>środki na zadania bieżące z udziałem środków unijnych</t>
  </si>
  <si>
    <t>dochody ze sprzedaży majątku</t>
  </si>
  <si>
    <t>przekształcenie prawa użytkowania wieczystego w prawo własności</t>
  </si>
  <si>
    <t>środki na inwestycje z udziałem środków unijnych</t>
  </si>
  <si>
    <t>2</t>
  </si>
  <si>
    <t>010</t>
  </si>
  <si>
    <t>ROLNICTWO I ŁOWIECTWO</t>
  </si>
  <si>
    <t>01010</t>
  </si>
  <si>
    <t>Infrastruktura wodociągowa i sanitacyjna wsi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</si>
  <si>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</si>
  <si>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6290</t>
  </si>
  <si>
    <t>Środki na dofinansowanie własnych inwestycji gmin (związków gmin), powiatów (związków powiatów), samorzadów województw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</si>
  <si>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</si>
  <si>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</si>
  <si>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</si>
  <si>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chrakterze</t>
  </si>
  <si>
    <t>WYTWARZANIE I ZAOPATRYWANIE W ENERGIĘ ELEKTRYCZNĄ, GAZ I WODĘ</t>
  </si>
  <si>
    <t>40002</t>
  </si>
  <si>
    <t>Dostarczanie wody</t>
  </si>
  <si>
    <t>0690</t>
  </si>
  <si>
    <t>Wpływy z różnych opłat</t>
  </si>
  <si>
    <t>0830</t>
  </si>
  <si>
    <t>Wpływy z usług</t>
  </si>
  <si>
    <t>0920</t>
  </si>
  <si>
    <t>Pozostałe odsetki</t>
  </si>
  <si>
    <t>TRANSPORT I ŁĄCZNOŚĆ</t>
  </si>
  <si>
    <t>60052</t>
  </si>
  <si>
    <t>Infrastruktura komunikacyjna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</si>
  <si>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</si>
  <si>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</si>
  <si>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</si>
  <si>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</si>
  <si>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</si>
  <si>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0970</t>
  </si>
  <si>
    <t>Wpływy z różnych dochodów</t>
  </si>
  <si>
    <t>ADMINISTRACJA PUBLICZNA</t>
  </si>
  <si>
    <t>75011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</si>
  <si>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</si>
  <si>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</si>
  <si>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</si>
  <si>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</si>
  <si>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</si>
  <si>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PUBLICZNE I OCHRONA PRZECIWPOŻAROWA</t>
  </si>
  <si>
    <t>75414</t>
  </si>
  <si>
    <t>Obrona cywilna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</si>
  <si>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</si>
  <si>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</si>
  <si>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</si>
  <si>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</si>
  <si>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</si>
  <si>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</si>
  <si>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</si>
  <si>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</si>
  <si>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</si>
  <si>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</si>
  <si>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</si>
  <si>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</si>
  <si>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</si>
  <si>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</si>
  <si>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</si>
  <si>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</si>
  <si>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</si>
  <si>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</si>
  <si>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                i opłat</t>
  </si>
  <si>
    <t>Rekompensaty utraconych dochodów w podatkach i opłatach lokalnych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</si>
  <si>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</si>
  <si>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</si>
  <si>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</si>
  <si>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</si>
  <si>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</si>
  <si>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</si>
  <si>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</si>
  <si>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</si>
  <si>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</si>
  <si>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</si>
  <si>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</si>
  <si>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</si>
  <si>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</si>
  <si>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</si>
  <si>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</si>
  <si>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</si>
  <si>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</si>
  <si>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</si>
  <si>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</si>
  <si>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</si>
  <si>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</si>
  <si>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</si>
  <si>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</si>
  <si>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</si>
  <si>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</si>
  <si>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OŚWIATA I WYCHOWANIE</t>
  </si>
  <si>
    <t>80110</t>
  </si>
  <si>
    <t>Gimnazja</t>
  </si>
  <si>
    <t>OCHRONA ZDROWIA</t>
  </si>
  <si>
    <t>85154</t>
  </si>
  <si>
    <t>Przeciwdziałanie alkoholizmowi</t>
  </si>
  <si>
    <t>0480</t>
  </si>
  <si>
    <t>Wpływy z opłat za wydawanie zezwoleń na sprzedaż alkoholu</t>
  </si>
  <si>
    <t>POMOC SPOŁECZNA</t>
  </si>
  <si>
    <t>85212</t>
  </si>
  <si>
    <t xml:space="preserve">Świadczenia rodzinne, świadczenie z fumduszu alimentacyjnego oraz składki na ubezpieczenia emerytalne i rentowe z ubezpieczenia społecznego 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</si>
  <si>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</si>
  <si>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</si>
  <si>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</si>
  <si>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</si>
  <si>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</si>
  <si>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</si>
  <si>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</si>
  <si>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</si>
  <si>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</si>
  <si>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</si>
  <si>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</si>
  <si>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GOSPODARKA KOMUNALNA I OCHRONA ŚRODOWISKA</t>
  </si>
  <si>
    <t>90001</t>
  </si>
  <si>
    <t>Gospodarka ściekowa i ochrona wód</t>
  </si>
  <si>
    <t>6207</t>
  </si>
  <si>
    <t>90019</t>
  </si>
  <si>
    <t>Wpływy i wydatki związane z gromadzeniem środków z opłat i kar za korzystanie ze środowiska</t>
  </si>
  <si>
    <t>Wpływy z róznych opłat</t>
  </si>
  <si>
    <t>KULTURA I OCHRONA DZIEDZICTWA NARODOWEGO</t>
  </si>
  <si>
    <t>92109</t>
  </si>
  <si>
    <t>Domy i ośrodi kultury, świetlice i kluby</t>
  </si>
  <si>
    <t>Dochody ogółem</t>
  </si>
  <si>
    <t>Dochody budżetu gminy na 2012 r.</t>
  </si>
  <si>
    <t>Plan na 2012 (6+12)</t>
  </si>
  <si>
    <t>75023</t>
  </si>
  <si>
    <t>Urzędy gmin</t>
  </si>
  <si>
    <t>0490</t>
  </si>
  <si>
    <t>0570</t>
  </si>
  <si>
    <t>Grzywny, mandaty i inne kary pieniężne od osób fizycznych</t>
  </si>
  <si>
    <t>85295</t>
  </si>
  <si>
    <t>2030</t>
  </si>
  <si>
    <t>Pozxostałe odsetki</t>
  </si>
  <si>
    <t>0870</t>
  </si>
  <si>
    <t>Wpływy ze sprzedazy składników majątkowych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</si>
</sst>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6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22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Arial CE"/>
      <family val="0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9" fontId="8" fillId="34" borderId="15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3" fontId="8" fillId="34" borderId="15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9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  <xf numFmtId="3" fontId="8" fillId="33" borderId="23" xfId="0" applyNumberFormat="1" applyFont="1" applyFill="1" applyBorder="1" applyAlignment="1">
      <alignment horizontal="right" vertical="center"/>
    </xf>
    <xf numFmtId="3" fontId="8" fillId="33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3" fontId="8" fillId="34" borderId="23" xfId="0" applyNumberFormat="1" applyFont="1" applyFill="1" applyBorder="1" applyAlignment="1">
      <alignment horizontal="right" vertical="center"/>
    </xf>
    <xf numFmtId="3" fontId="8" fillId="34" borderId="25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8" fillId="34" borderId="24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 wrapText="1"/>
    </xf>
    <xf numFmtId="3" fontId="8" fillId="34" borderId="26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3" fontId="8" fillId="33" borderId="18" xfId="0" applyNumberFormat="1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left" vertical="center" wrapText="1"/>
    </xf>
    <xf numFmtId="3" fontId="8" fillId="34" borderId="27" xfId="0" applyNumberFormat="1" applyFont="1" applyFill="1" applyBorder="1" applyAlignment="1">
      <alignment vertical="center"/>
    </xf>
    <xf numFmtId="3" fontId="8" fillId="34" borderId="18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8" fillId="33" borderId="23" xfId="0" applyNumberFormat="1" applyFont="1" applyFill="1" applyBorder="1" applyAlignment="1">
      <alignment horizontal="right" vertical="center" wrapText="1"/>
    </xf>
    <xf numFmtId="0" fontId="8" fillId="34" borderId="24" xfId="0" applyFont="1" applyFill="1" applyBorder="1" applyAlignment="1">
      <alignment horizontal="left" vertical="center" wrapText="1"/>
    </xf>
    <xf numFmtId="3" fontId="8" fillId="34" borderId="23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lef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left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center" vertical="center"/>
    </xf>
    <xf numFmtId="3" fontId="8" fillId="34" borderId="20" xfId="0" applyNumberFormat="1" applyFont="1" applyFill="1" applyBorder="1" applyAlignment="1">
      <alignment horizontal="right" vertical="center" wrapText="1"/>
    </xf>
    <xf numFmtId="3" fontId="8" fillId="34" borderId="26" xfId="0" applyNumberFormat="1" applyFont="1" applyFill="1" applyBorder="1" applyAlignment="1">
      <alignment horizontal="right" vertical="center" wrapText="1"/>
    </xf>
    <xf numFmtId="3" fontId="8" fillId="34" borderId="18" xfId="0" applyNumberFormat="1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3" fontId="8" fillId="0" borderId="2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3" fontId="8" fillId="33" borderId="29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8" fillId="34" borderId="19" xfId="0" applyNumberFormat="1" applyFont="1" applyFill="1" applyBorder="1" applyAlignment="1">
      <alignment vertical="center"/>
    </xf>
    <xf numFmtId="3" fontId="8" fillId="34" borderId="11" xfId="0" applyNumberFormat="1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8" fillId="34" borderId="17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8" fillId="34" borderId="21" xfId="0" applyFont="1" applyFill="1" applyBorder="1" applyAlignment="1">
      <alignment vertical="center" wrapText="1"/>
    </xf>
    <xf numFmtId="3" fontId="8" fillId="34" borderId="15" xfId="0" applyNumberFormat="1" applyFont="1" applyFill="1" applyBorder="1" applyAlignment="1">
      <alignment horizontal="right" vertical="center" wrapText="1"/>
    </xf>
    <xf numFmtId="3" fontId="8" fillId="34" borderId="15" xfId="0" applyNumberFormat="1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3" fontId="8" fillId="33" borderId="18" xfId="0" applyNumberFormat="1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4" borderId="23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0" borderId="28" xfId="0" applyFont="1" applyBorder="1" applyAlignment="1">
      <alignment/>
    </xf>
    <xf numFmtId="3" fontId="8" fillId="34" borderId="11" xfId="0" applyNumberFormat="1" applyFont="1" applyFill="1" applyBorder="1" applyAlignment="1">
      <alignment horizontal="right" vertical="center" wrapText="1"/>
    </xf>
    <xf numFmtId="0" fontId="8" fillId="34" borderId="19" xfId="0" applyFont="1" applyFill="1" applyBorder="1" applyAlignment="1">
      <alignment horizontal="left" vertical="center" wrapText="1"/>
    </xf>
    <xf numFmtId="3" fontId="8" fillId="34" borderId="17" xfId="0" applyNumberFormat="1" applyFont="1" applyFill="1" applyBorder="1" applyAlignment="1">
      <alignment horizontal="right" vertical="center" wrapText="1"/>
    </xf>
    <xf numFmtId="3" fontId="8" fillId="34" borderId="18" xfId="0" applyNumberFormat="1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3" fontId="8" fillId="34" borderId="26" xfId="0" applyNumberFormat="1" applyFont="1" applyFill="1" applyBorder="1" applyAlignment="1">
      <alignment vertical="center"/>
    </xf>
    <xf numFmtId="0" fontId="8" fillId="33" borderId="26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8" fillId="0" borderId="20" xfId="0" applyNumberFormat="1" applyFont="1" applyBorder="1" applyAlignment="1">
      <alignment vertical="center" wrapText="1"/>
    </xf>
    <xf numFmtId="3" fontId="8" fillId="34" borderId="16" xfId="0" applyNumberFormat="1" applyFont="1" applyFill="1" applyBorder="1" applyAlignment="1">
      <alignment horizontal="right" vertical="center" wrapText="1"/>
    </xf>
    <xf numFmtId="3" fontId="8" fillId="34" borderId="23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zoomScalePageLayoutView="0" workbookViewId="0" topLeftCell="G107">
      <selection activeCell="H49" sqref="H49"/>
    </sheetView>
  </sheetViews>
  <sheetFormatPr defaultColWidth="9.00390625" defaultRowHeight="12.75"/>
  <cols>
    <col min="1" max="1" width="6.625" style="1" customWidth="1"/>
    <col min="2" max="2" width="9.125" style="6" customWidth="1"/>
    <col min="3" max="3" width="8.375" style="7" customWidth="1"/>
    <col min="4" max="4" width="47.375" style="0" customWidth="1"/>
    <col min="5" max="5" width="13.25390625" style="0" customWidth="1"/>
    <col min="6" max="6" width="11.125" style="0" hidden="1" customWidth="1"/>
    <col min="7" max="8" width="11.125" style="0" customWidth="1"/>
    <col min="9" max="9" width="13.125" style="8" customWidth="1"/>
    <col min="10" max="10" width="12.25390625" style="0" customWidth="1"/>
    <col min="11" max="11" width="11.875" style="0" customWidth="1"/>
    <col min="12" max="12" width="11.00390625" style="0" customWidth="1"/>
    <col min="13" max="13" width="11.625" style="0" customWidth="1"/>
    <col min="14" max="14" width="12.125" style="0" customWidth="1"/>
    <col min="15" max="15" width="13.125" style="0" customWidth="1"/>
    <col min="16" max="16" width="11.125" style="0" customWidth="1"/>
    <col min="17" max="17" width="11.625" style="0" hidden="1" customWidth="1"/>
    <col min="18" max="18" width="10.875" style="0" hidden="1" customWidth="1"/>
    <col min="19" max="19" width="11.625" style="0" hidden="1" customWidth="1"/>
    <col min="20" max="21" width="0" style="0" hidden="1" customWidth="1"/>
  </cols>
  <sheetData>
    <row r="1" spans="1:19" ht="29.25" customHeight="1">
      <c r="A1" s="199" t="s">
        <v>136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2:16" ht="9" customHeight="1">
      <c r="B2" s="2"/>
      <c r="C2" s="3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ht="10.5" customHeight="1">
      <c r="S3" s="9" t="s">
        <v>0</v>
      </c>
    </row>
    <row r="4" ht="9.75" customHeight="1">
      <c r="S4" s="9"/>
    </row>
    <row r="5" spans="1:19" s="11" customFormat="1" ht="18" customHeight="1">
      <c r="A5" s="193" t="s">
        <v>1</v>
      </c>
      <c r="B5" s="187" t="s">
        <v>2</v>
      </c>
      <c r="C5" s="193" t="s">
        <v>3</v>
      </c>
      <c r="D5" s="193" t="s">
        <v>4</v>
      </c>
      <c r="E5" s="190" t="s">
        <v>137</v>
      </c>
      <c r="F5" s="193"/>
      <c r="G5" s="196" t="s">
        <v>5</v>
      </c>
      <c r="H5" s="197"/>
      <c r="I5" s="197"/>
      <c r="J5" s="197"/>
      <c r="K5" s="197"/>
      <c r="L5" s="197"/>
      <c r="M5" s="197"/>
      <c r="N5" s="197"/>
      <c r="O5" s="197"/>
      <c r="P5" s="198"/>
      <c r="Q5" s="205"/>
      <c r="R5" s="205"/>
      <c r="S5" s="205"/>
    </row>
    <row r="6" spans="1:19" s="11" customFormat="1" ht="18" customHeight="1">
      <c r="A6" s="194"/>
      <c r="B6" s="188"/>
      <c r="C6" s="194"/>
      <c r="D6" s="194"/>
      <c r="E6" s="191"/>
      <c r="F6" s="194"/>
      <c r="G6" s="196" t="s">
        <v>6</v>
      </c>
      <c r="H6" s="197"/>
      <c r="I6" s="197"/>
      <c r="J6" s="197"/>
      <c r="K6" s="197"/>
      <c r="L6" s="198"/>
      <c r="M6" s="196" t="s">
        <v>7</v>
      </c>
      <c r="N6" s="197"/>
      <c r="O6" s="197"/>
      <c r="P6" s="198"/>
      <c r="Q6" s="10"/>
      <c r="R6" s="10"/>
      <c r="S6" s="10"/>
    </row>
    <row r="7" spans="1:19" s="11" customFormat="1" ht="15" customHeight="1">
      <c r="A7" s="194"/>
      <c r="B7" s="188"/>
      <c r="C7" s="194"/>
      <c r="D7" s="194"/>
      <c r="E7" s="191"/>
      <c r="F7" s="194"/>
      <c r="G7" s="12" t="s">
        <v>8</v>
      </c>
      <c r="H7" s="196" t="s">
        <v>5</v>
      </c>
      <c r="I7" s="197"/>
      <c r="J7" s="197"/>
      <c r="K7" s="197"/>
      <c r="L7" s="198"/>
      <c r="M7" s="12"/>
      <c r="N7" s="206" t="s">
        <v>5</v>
      </c>
      <c r="O7" s="207"/>
      <c r="P7" s="208"/>
      <c r="Q7" s="203"/>
      <c r="R7" s="205"/>
      <c r="S7" s="205"/>
    </row>
    <row r="8" spans="1:19" s="11" customFormat="1" ht="107.25" customHeight="1">
      <c r="A8" s="195"/>
      <c r="B8" s="189"/>
      <c r="C8" s="195"/>
      <c r="D8" s="195"/>
      <c r="E8" s="192"/>
      <c r="F8" s="195"/>
      <c r="G8" s="13"/>
      <c r="H8" s="13" t="s">
        <v>9</v>
      </c>
      <c r="I8" s="14" t="s">
        <v>10</v>
      </c>
      <c r="J8" s="14" t="s">
        <v>11</v>
      </c>
      <c r="K8" s="14" t="s">
        <v>12</v>
      </c>
      <c r="L8" s="15" t="s">
        <v>13</v>
      </c>
      <c r="M8" s="14" t="s">
        <v>8</v>
      </c>
      <c r="N8" s="16" t="s">
        <v>14</v>
      </c>
      <c r="O8" s="16" t="s">
        <v>15</v>
      </c>
      <c r="P8" s="16" t="s">
        <v>16</v>
      </c>
      <c r="Q8" s="204"/>
      <c r="R8" s="10"/>
      <c r="S8" s="10"/>
    </row>
    <row r="9" spans="1:19" s="20" customFormat="1" ht="12.75" customHeight="1">
      <c r="A9" s="17">
        <v>1</v>
      </c>
      <c r="B9" s="18" t="s">
        <v>17</v>
      </c>
      <c r="C9" s="17">
        <v>3</v>
      </c>
      <c r="D9" s="17">
        <v>4</v>
      </c>
      <c r="E9" s="19">
        <v>5</v>
      </c>
      <c r="F9" s="19"/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/>
      <c r="R9" s="17"/>
      <c r="S9" s="17"/>
    </row>
    <row r="10" spans="1:19" s="25" customFormat="1" ht="45" customHeight="1">
      <c r="A10" s="21" t="s">
        <v>18</v>
      </c>
      <c r="B10" s="21"/>
      <c r="C10" s="22"/>
      <c r="D10" s="23" t="s">
        <v>19</v>
      </c>
      <c r="E10" s="24">
        <f>E11+E14</f>
        <v>3520</v>
      </c>
      <c r="F10" s="24">
        <f aca="true" t="shared" si="0" ref="F10:P10">F11+F14</f>
        <v>0</v>
      </c>
      <c r="G10" s="24">
        <f t="shared" si="0"/>
        <v>1520</v>
      </c>
      <c r="H10" s="24">
        <f t="shared" si="0"/>
        <v>1520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2000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/>
      <c r="R10" s="24"/>
      <c r="S10" s="24"/>
    </row>
    <row r="11" spans="1:19" s="30" customFormat="1" ht="35.25" customHeight="1">
      <c r="A11" s="26"/>
      <c r="B11" s="26" t="s">
        <v>20</v>
      </c>
      <c r="C11" s="27"/>
      <c r="D11" s="28" t="s">
        <v>21</v>
      </c>
      <c r="E11" s="29">
        <f>E12+E13</f>
        <v>2500</v>
      </c>
      <c r="F11" s="29">
        <f>F12+F13</f>
        <v>0</v>
      </c>
      <c r="G11" s="29">
        <f>G12+G13</f>
        <v>500</v>
      </c>
      <c r="H11" s="29">
        <f>H12+H13</f>
        <v>500</v>
      </c>
      <c r="I11" s="29">
        <f aca="true" t="shared" si="1" ref="I11:P11">+I12</f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2000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/>
      <c r="R11" s="29"/>
      <c r="S11" s="29"/>
    </row>
    <row r="12" spans="1:19" s="25" customFormat="1" ht="67.5" customHeight="1">
      <c r="A12" s="32"/>
      <c r="B12" s="33"/>
      <c r="C12" s="33" t="s">
        <v>23</v>
      </c>
      <c r="D12" s="34" t="s">
        <v>24</v>
      </c>
      <c r="E12" s="35">
        <v>2000</v>
      </c>
      <c r="F12" s="36"/>
      <c r="G12" s="35">
        <v>0</v>
      </c>
      <c r="H12" s="35">
        <v>0</v>
      </c>
      <c r="I12" s="37">
        <v>0</v>
      </c>
      <c r="J12" s="38">
        <v>0</v>
      </c>
      <c r="K12" s="38">
        <v>0</v>
      </c>
      <c r="L12" s="38">
        <v>0</v>
      </c>
      <c r="M12" s="37">
        <v>2000</v>
      </c>
      <c r="N12" s="38">
        <v>0</v>
      </c>
      <c r="O12" s="38">
        <v>0</v>
      </c>
      <c r="P12" s="39">
        <v>0</v>
      </c>
      <c r="Q12" s="40"/>
      <c r="R12" s="40"/>
      <c r="S12" s="40"/>
    </row>
    <row r="13" spans="1:19" s="25" customFormat="1" ht="36.75" customHeight="1">
      <c r="A13" s="41"/>
      <c r="B13" s="42"/>
      <c r="C13" s="42" t="s">
        <v>36</v>
      </c>
      <c r="D13" s="58" t="s">
        <v>37</v>
      </c>
      <c r="E13" s="43">
        <v>500</v>
      </c>
      <c r="F13" s="46"/>
      <c r="G13" s="43">
        <v>500</v>
      </c>
      <c r="H13" s="43">
        <v>500</v>
      </c>
      <c r="I13" s="47"/>
      <c r="J13" s="48"/>
      <c r="K13" s="48"/>
      <c r="L13" s="48"/>
      <c r="M13" s="47"/>
      <c r="N13" s="48"/>
      <c r="O13" s="48"/>
      <c r="P13" s="49"/>
      <c r="Q13" s="44"/>
      <c r="R13" s="44"/>
      <c r="S13" s="44"/>
    </row>
    <row r="14" spans="1:19" s="25" customFormat="1" ht="35.25" customHeight="1">
      <c r="A14" s="41"/>
      <c r="B14" s="42" t="s">
        <v>25</v>
      </c>
      <c r="C14" s="42"/>
      <c r="D14" s="28" t="s">
        <v>26</v>
      </c>
      <c r="E14" s="43">
        <f aca="true" t="shared" si="2" ref="E14:P14">E15</f>
        <v>1020</v>
      </c>
      <c r="F14" s="43">
        <f t="shared" si="2"/>
        <v>0</v>
      </c>
      <c r="G14" s="43">
        <f t="shared" si="2"/>
        <v>1020</v>
      </c>
      <c r="H14" s="43">
        <f t="shared" si="2"/>
        <v>1020</v>
      </c>
      <c r="I14" s="43">
        <f t="shared" si="2"/>
        <v>0</v>
      </c>
      <c r="J14" s="43">
        <f t="shared" si="2"/>
        <v>0</v>
      </c>
      <c r="K14" s="43">
        <f t="shared" si="2"/>
        <v>0</v>
      </c>
      <c r="L14" s="43">
        <f t="shared" si="2"/>
        <v>0</v>
      </c>
      <c r="M14" s="43">
        <f t="shared" si="2"/>
        <v>0</v>
      </c>
      <c r="N14" s="43">
        <f t="shared" si="2"/>
        <v>0</v>
      </c>
      <c r="O14" s="43">
        <f t="shared" si="2"/>
        <v>0</v>
      </c>
      <c r="P14" s="43">
        <f t="shared" si="2"/>
        <v>0</v>
      </c>
      <c r="Q14" s="44"/>
      <c r="R14" s="44"/>
      <c r="S14" s="44"/>
    </row>
    <row r="15" spans="1:19" s="25" customFormat="1" ht="87" customHeight="1">
      <c r="A15" s="41"/>
      <c r="B15" s="42"/>
      <c r="C15" s="42" t="s">
        <v>27</v>
      </c>
      <c r="D15" s="45" t="s">
        <v>28</v>
      </c>
      <c r="E15" s="43">
        <v>1020</v>
      </c>
      <c r="F15" s="46"/>
      <c r="G15" s="43">
        <v>1020</v>
      </c>
      <c r="H15" s="43">
        <v>1020</v>
      </c>
      <c r="I15" s="47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9">
        <v>0</v>
      </c>
      <c r="Q15" s="44"/>
      <c r="R15" s="44"/>
      <c r="S15" s="44"/>
    </row>
    <row r="16" spans="1:19" s="25" customFormat="1" ht="54" customHeight="1">
      <c r="A16" s="50">
        <v>400</v>
      </c>
      <c r="B16" s="51"/>
      <c r="C16" s="51"/>
      <c r="D16" s="52" t="s">
        <v>29</v>
      </c>
      <c r="E16" s="53">
        <f aca="true" t="shared" si="3" ref="E16:P16">E17</f>
        <v>232600</v>
      </c>
      <c r="F16" s="53">
        <f t="shared" si="3"/>
        <v>0</v>
      </c>
      <c r="G16" s="53">
        <f t="shared" si="3"/>
        <v>232600</v>
      </c>
      <c r="H16" s="53">
        <f t="shared" si="3"/>
        <v>232600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3">
        <f t="shared" si="3"/>
        <v>0</v>
      </c>
      <c r="Q16" s="54"/>
      <c r="R16" s="54"/>
      <c r="S16" s="54"/>
    </row>
    <row r="17" spans="1:21" s="30" customFormat="1" ht="35.25" customHeight="1">
      <c r="A17" s="55"/>
      <c r="B17" s="56" t="s">
        <v>30</v>
      </c>
      <c r="C17" s="57"/>
      <c r="D17" s="58" t="s">
        <v>31</v>
      </c>
      <c r="E17" s="59">
        <f aca="true" t="shared" si="4" ref="E17:U17">SUM(E18:E21)</f>
        <v>232600</v>
      </c>
      <c r="F17" s="59">
        <f t="shared" si="4"/>
        <v>0</v>
      </c>
      <c r="G17" s="59">
        <f t="shared" si="4"/>
        <v>232600</v>
      </c>
      <c r="H17" s="59">
        <f t="shared" si="4"/>
        <v>232600</v>
      </c>
      <c r="I17" s="59">
        <f t="shared" si="4"/>
        <v>0</v>
      </c>
      <c r="J17" s="59">
        <f t="shared" si="4"/>
        <v>0</v>
      </c>
      <c r="K17" s="59">
        <f t="shared" si="4"/>
        <v>0</v>
      </c>
      <c r="L17" s="59">
        <f t="shared" si="4"/>
        <v>0</v>
      </c>
      <c r="M17" s="59">
        <f t="shared" si="4"/>
        <v>0</v>
      </c>
      <c r="N17" s="59">
        <f t="shared" si="4"/>
        <v>0</v>
      </c>
      <c r="O17" s="59">
        <f t="shared" si="4"/>
        <v>0</v>
      </c>
      <c r="P17" s="59">
        <f t="shared" si="4"/>
        <v>0</v>
      </c>
      <c r="Q17" s="59">
        <f t="shared" si="4"/>
        <v>0</v>
      </c>
      <c r="R17" s="59">
        <f t="shared" si="4"/>
        <v>0</v>
      </c>
      <c r="S17" s="59">
        <f t="shared" si="4"/>
        <v>0</v>
      </c>
      <c r="T17" s="59">
        <f t="shared" si="4"/>
        <v>0</v>
      </c>
      <c r="U17" s="59">
        <f t="shared" si="4"/>
        <v>0</v>
      </c>
    </row>
    <row r="18" spans="1:19" s="30" customFormat="1" ht="35.25" customHeight="1">
      <c r="A18" s="55"/>
      <c r="B18" s="56"/>
      <c r="C18" s="62" t="s">
        <v>32</v>
      </c>
      <c r="D18" s="63" t="s">
        <v>33</v>
      </c>
      <c r="E18" s="59">
        <v>500</v>
      </c>
      <c r="F18" s="64"/>
      <c r="G18" s="59">
        <v>500</v>
      </c>
      <c r="H18" s="59">
        <v>500</v>
      </c>
      <c r="I18" s="59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0">
        <v>0</v>
      </c>
      <c r="Q18" s="60"/>
      <c r="R18" s="61"/>
      <c r="S18" s="61"/>
    </row>
    <row r="19" spans="1:19" s="25" customFormat="1" ht="35.25" customHeight="1">
      <c r="A19" s="65"/>
      <c r="B19" s="66"/>
      <c r="C19" s="67" t="s">
        <v>34</v>
      </c>
      <c r="D19" s="58" t="s">
        <v>35</v>
      </c>
      <c r="E19" s="35">
        <v>230000</v>
      </c>
      <c r="F19" s="36"/>
      <c r="G19" s="35">
        <v>230000</v>
      </c>
      <c r="H19" s="35">
        <v>230000</v>
      </c>
      <c r="I19" s="37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68"/>
      <c r="R19" s="40"/>
      <c r="S19" s="40"/>
    </row>
    <row r="20" spans="1:22" s="25" customFormat="1" ht="35.25" customHeight="1">
      <c r="A20" s="32"/>
      <c r="B20" s="33"/>
      <c r="C20" s="69" t="s">
        <v>36</v>
      </c>
      <c r="D20" s="58" t="s">
        <v>37</v>
      </c>
      <c r="E20" s="35">
        <v>1500</v>
      </c>
      <c r="F20" s="36"/>
      <c r="G20" s="70">
        <v>1500</v>
      </c>
      <c r="H20" s="35">
        <v>1500</v>
      </c>
      <c r="I20" s="37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68"/>
      <c r="R20" s="40"/>
      <c r="S20" s="40"/>
      <c r="V20" s="71"/>
    </row>
    <row r="21" spans="1:22" s="25" customFormat="1" ht="35.25" customHeight="1">
      <c r="A21" s="32"/>
      <c r="B21" s="33"/>
      <c r="C21" s="67" t="s">
        <v>46</v>
      </c>
      <c r="D21" s="58" t="s">
        <v>47</v>
      </c>
      <c r="E21" s="35">
        <v>600</v>
      </c>
      <c r="F21" s="36"/>
      <c r="G21" s="70">
        <v>600</v>
      </c>
      <c r="H21" s="70">
        <v>600</v>
      </c>
      <c r="I21" s="182"/>
      <c r="J21" s="39"/>
      <c r="K21" s="39"/>
      <c r="L21" s="39"/>
      <c r="M21" s="39"/>
      <c r="N21" s="39"/>
      <c r="O21" s="38"/>
      <c r="P21" s="38"/>
      <c r="Q21" s="68"/>
      <c r="R21" s="88"/>
      <c r="S21" s="88"/>
      <c r="V21" s="71"/>
    </row>
    <row r="22" spans="1:22" s="25" customFormat="1" ht="45" customHeight="1">
      <c r="A22" s="72">
        <v>600</v>
      </c>
      <c r="B22" s="73"/>
      <c r="C22" s="51"/>
      <c r="D22" s="74" t="s">
        <v>38</v>
      </c>
      <c r="E22" s="75">
        <f aca="true" t="shared" si="5" ref="E22:S22">E23</f>
        <v>500</v>
      </c>
      <c r="F22" s="76">
        <f t="shared" si="5"/>
        <v>0</v>
      </c>
      <c r="G22" s="76">
        <f t="shared" si="5"/>
        <v>0</v>
      </c>
      <c r="H22" s="76">
        <f t="shared" si="5"/>
        <v>0</v>
      </c>
      <c r="I22" s="76">
        <f t="shared" si="5"/>
        <v>0</v>
      </c>
      <c r="J22" s="76">
        <f t="shared" si="5"/>
        <v>0</v>
      </c>
      <c r="K22" s="76">
        <f t="shared" si="5"/>
        <v>0</v>
      </c>
      <c r="L22" s="76">
        <f t="shared" si="5"/>
        <v>0</v>
      </c>
      <c r="M22" s="76">
        <f t="shared" si="5"/>
        <v>500</v>
      </c>
      <c r="N22" s="76">
        <f t="shared" si="5"/>
        <v>0</v>
      </c>
      <c r="O22" s="75">
        <f t="shared" si="5"/>
        <v>0</v>
      </c>
      <c r="P22" s="75">
        <f t="shared" si="5"/>
        <v>0</v>
      </c>
      <c r="Q22" s="76">
        <f t="shared" si="5"/>
        <v>0</v>
      </c>
      <c r="R22" s="76">
        <f t="shared" si="5"/>
        <v>0</v>
      </c>
      <c r="S22" s="76">
        <f t="shared" si="5"/>
        <v>0</v>
      </c>
      <c r="V22" s="71"/>
    </row>
    <row r="23" spans="1:19" s="30" customFormat="1" ht="45" customHeight="1">
      <c r="A23" s="55"/>
      <c r="B23" s="56" t="s">
        <v>39</v>
      </c>
      <c r="C23" s="56"/>
      <c r="D23" s="77" t="s">
        <v>40</v>
      </c>
      <c r="E23" s="78">
        <f aca="true" t="shared" si="6" ref="E23:P23">E24</f>
        <v>500</v>
      </c>
      <c r="F23" s="78">
        <f t="shared" si="6"/>
        <v>0</v>
      </c>
      <c r="G23" s="78">
        <f t="shared" si="6"/>
        <v>0</v>
      </c>
      <c r="H23" s="78">
        <f t="shared" si="6"/>
        <v>0</v>
      </c>
      <c r="I23" s="78">
        <f t="shared" si="6"/>
        <v>0</v>
      </c>
      <c r="J23" s="78">
        <f t="shared" si="6"/>
        <v>0</v>
      </c>
      <c r="K23" s="78">
        <f t="shared" si="6"/>
        <v>0</v>
      </c>
      <c r="L23" s="78">
        <f t="shared" si="6"/>
        <v>0</v>
      </c>
      <c r="M23" s="78">
        <f t="shared" si="6"/>
        <v>500</v>
      </c>
      <c r="N23" s="78">
        <f t="shared" si="6"/>
        <v>0</v>
      </c>
      <c r="O23" s="78">
        <f t="shared" si="6"/>
        <v>0</v>
      </c>
      <c r="P23" s="79">
        <f t="shared" si="6"/>
        <v>0</v>
      </c>
      <c r="Q23" s="60"/>
      <c r="R23" s="61"/>
      <c r="S23" s="61"/>
    </row>
    <row r="24" spans="1:19" s="25" customFormat="1" ht="67.5" customHeight="1">
      <c r="A24" s="32"/>
      <c r="B24" s="66"/>
      <c r="C24" s="66">
        <v>6290</v>
      </c>
      <c r="D24" s="45" t="s">
        <v>24</v>
      </c>
      <c r="E24" s="35">
        <v>500</v>
      </c>
      <c r="F24" s="80"/>
      <c r="G24" s="35">
        <v>0</v>
      </c>
      <c r="H24" s="35">
        <v>0</v>
      </c>
      <c r="I24" s="35">
        <v>0</v>
      </c>
      <c r="J24" s="81">
        <v>0</v>
      </c>
      <c r="K24" s="81">
        <v>0</v>
      </c>
      <c r="L24" s="81">
        <v>0</v>
      </c>
      <c r="M24" s="81">
        <v>500</v>
      </c>
      <c r="N24" s="82">
        <v>0</v>
      </c>
      <c r="O24" s="81">
        <v>0</v>
      </c>
      <c r="P24" s="83">
        <v>0</v>
      </c>
      <c r="Q24" s="84"/>
      <c r="R24" s="40"/>
      <c r="S24" s="40"/>
    </row>
    <row r="25" spans="1:19" s="25" customFormat="1" ht="48.75" customHeight="1">
      <c r="A25" s="50">
        <v>700</v>
      </c>
      <c r="B25" s="51"/>
      <c r="C25" s="73"/>
      <c r="D25" s="74" t="s">
        <v>41</v>
      </c>
      <c r="E25" s="75">
        <f aca="true" t="shared" si="7" ref="E25:P25">E26</f>
        <v>557234</v>
      </c>
      <c r="F25" s="75">
        <f t="shared" si="7"/>
        <v>0</v>
      </c>
      <c r="G25" s="75">
        <f t="shared" si="7"/>
        <v>257234</v>
      </c>
      <c r="H25" s="75">
        <f t="shared" si="7"/>
        <v>257234</v>
      </c>
      <c r="I25" s="75">
        <f t="shared" si="7"/>
        <v>0</v>
      </c>
      <c r="J25" s="75">
        <f t="shared" si="7"/>
        <v>0</v>
      </c>
      <c r="K25" s="75">
        <f t="shared" si="7"/>
        <v>0</v>
      </c>
      <c r="L25" s="75">
        <f t="shared" si="7"/>
        <v>0</v>
      </c>
      <c r="M25" s="75">
        <f t="shared" si="7"/>
        <v>300000</v>
      </c>
      <c r="N25" s="75">
        <f t="shared" si="7"/>
        <v>300000</v>
      </c>
      <c r="O25" s="75">
        <f t="shared" si="7"/>
        <v>0</v>
      </c>
      <c r="P25" s="75">
        <f t="shared" si="7"/>
        <v>0</v>
      </c>
      <c r="Q25" s="54"/>
      <c r="R25" s="54"/>
      <c r="S25" s="54"/>
    </row>
    <row r="26" spans="1:19" s="30" customFormat="1" ht="39" customHeight="1">
      <c r="A26" s="55"/>
      <c r="B26" s="56" t="s">
        <v>42</v>
      </c>
      <c r="C26" s="57"/>
      <c r="D26" s="85" t="s">
        <v>43</v>
      </c>
      <c r="E26" s="79">
        <f aca="true" t="shared" si="8" ref="E26:P26">SUM(E27:E32)</f>
        <v>557234</v>
      </c>
      <c r="F26" s="79">
        <f t="shared" si="8"/>
        <v>0</v>
      </c>
      <c r="G26" s="79">
        <f t="shared" si="8"/>
        <v>257234</v>
      </c>
      <c r="H26" s="79">
        <f t="shared" si="8"/>
        <v>257234</v>
      </c>
      <c r="I26" s="79">
        <f t="shared" si="8"/>
        <v>0</v>
      </c>
      <c r="J26" s="79">
        <f t="shared" si="8"/>
        <v>0</v>
      </c>
      <c r="K26" s="79">
        <f t="shared" si="8"/>
        <v>0</v>
      </c>
      <c r="L26" s="79">
        <f t="shared" si="8"/>
        <v>0</v>
      </c>
      <c r="M26" s="79">
        <f t="shared" si="8"/>
        <v>300000</v>
      </c>
      <c r="N26" s="79">
        <f t="shared" si="8"/>
        <v>300000</v>
      </c>
      <c r="O26" s="79">
        <f t="shared" si="8"/>
        <v>0</v>
      </c>
      <c r="P26" s="79">
        <f t="shared" si="8"/>
        <v>0</v>
      </c>
      <c r="Q26" s="61"/>
      <c r="R26" s="61"/>
      <c r="S26" s="61"/>
    </row>
    <row r="27" spans="1:19" s="25" customFormat="1" ht="45.75" customHeight="1">
      <c r="A27" s="65"/>
      <c r="B27" s="66"/>
      <c r="C27" s="67" t="s">
        <v>44</v>
      </c>
      <c r="D27" s="34" t="s">
        <v>45</v>
      </c>
      <c r="E27" s="35">
        <v>19234</v>
      </c>
      <c r="F27" s="70"/>
      <c r="G27" s="35">
        <v>19234</v>
      </c>
      <c r="H27" s="35">
        <v>19234</v>
      </c>
      <c r="I27" s="35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2">
        <v>0</v>
      </c>
      <c r="Q27" s="84"/>
      <c r="R27" s="40"/>
      <c r="S27" s="40"/>
    </row>
    <row r="28" spans="1:19" s="25" customFormat="1" ht="35.25" customHeight="1">
      <c r="A28" s="65"/>
      <c r="B28" s="66"/>
      <c r="C28" s="67" t="s">
        <v>32</v>
      </c>
      <c r="D28" s="58" t="s">
        <v>33</v>
      </c>
      <c r="E28" s="35">
        <v>2000</v>
      </c>
      <c r="F28" s="86"/>
      <c r="G28" s="35">
        <v>2000</v>
      </c>
      <c r="H28" s="87">
        <v>2000</v>
      </c>
      <c r="I28" s="35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8"/>
      <c r="R28" s="40"/>
      <c r="S28" s="40"/>
    </row>
    <row r="29" spans="1:19" s="25" customFormat="1" ht="85.5" customHeight="1">
      <c r="A29" s="32"/>
      <c r="B29" s="33"/>
      <c r="C29" s="33" t="s">
        <v>27</v>
      </c>
      <c r="D29" s="58" t="s">
        <v>28</v>
      </c>
      <c r="E29" s="43">
        <v>50000</v>
      </c>
      <c r="F29" s="89"/>
      <c r="G29" s="43">
        <v>50000</v>
      </c>
      <c r="H29" s="35">
        <v>50000</v>
      </c>
      <c r="I29" s="43">
        <v>0</v>
      </c>
      <c r="J29" s="90">
        <v>0</v>
      </c>
      <c r="K29" s="81">
        <v>0</v>
      </c>
      <c r="L29" s="81">
        <v>0</v>
      </c>
      <c r="M29" s="90">
        <v>0</v>
      </c>
      <c r="N29" s="90">
        <v>0</v>
      </c>
      <c r="O29" s="90">
        <v>0</v>
      </c>
      <c r="P29" s="90">
        <v>0</v>
      </c>
      <c r="Q29" s="91"/>
      <c r="R29" s="44"/>
      <c r="S29" s="44"/>
    </row>
    <row r="30" spans="1:19" s="25" customFormat="1" ht="36.75" customHeight="1">
      <c r="A30" s="65"/>
      <c r="B30" s="66"/>
      <c r="C30" s="66" t="s">
        <v>146</v>
      </c>
      <c r="D30" s="34" t="s">
        <v>147</v>
      </c>
      <c r="E30" s="43">
        <v>300000</v>
      </c>
      <c r="F30" s="80"/>
      <c r="G30" s="185">
        <v>0</v>
      </c>
      <c r="H30" s="35">
        <v>0</v>
      </c>
      <c r="I30" s="43">
        <v>0</v>
      </c>
      <c r="J30" s="90">
        <v>0</v>
      </c>
      <c r="K30" s="81">
        <v>0</v>
      </c>
      <c r="L30" s="81">
        <v>0</v>
      </c>
      <c r="M30" s="43">
        <v>300000</v>
      </c>
      <c r="N30" s="43">
        <v>300000</v>
      </c>
      <c r="O30" s="90">
        <v>0</v>
      </c>
      <c r="P30" s="90">
        <v>0</v>
      </c>
      <c r="Q30" s="91"/>
      <c r="R30" s="44"/>
      <c r="S30" s="186"/>
    </row>
    <row r="31" spans="1:19" s="96" customFormat="1" ht="35.25" customHeight="1">
      <c r="A31" s="65"/>
      <c r="B31" s="66"/>
      <c r="C31" s="66" t="s">
        <v>36</v>
      </c>
      <c r="D31" s="34" t="s">
        <v>37</v>
      </c>
      <c r="E31" s="35">
        <v>1000</v>
      </c>
      <c r="F31" s="36"/>
      <c r="G31" s="70">
        <v>1000</v>
      </c>
      <c r="H31" s="35">
        <v>1000</v>
      </c>
      <c r="I31" s="35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4"/>
      <c r="R31" s="40"/>
      <c r="S31" s="95"/>
    </row>
    <row r="32" spans="1:19" s="96" customFormat="1" ht="35.25" customHeight="1">
      <c r="A32" s="32"/>
      <c r="B32" s="33"/>
      <c r="C32" s="33" t="s">
        <v>46</v>
      </c>
      <c r="D32" s="34" t="s">
        <v>47</v>
      </c>
      <c r="E32" s="35">
        <v>185000</v>
      </c>
      <c r="F32" s="36"/>
      <c r="G32" s="35">
        <v>185000</v>
      </c>
      <c r="H32" s="35">
        <v>185000</v>
      </c>
      <c r="I32" s="35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2">
        <v>0</v>
      </c>
      <c r="Q32" s="84"/>
      <c r="R32" s="40"/>
      <c r="S32" s="40"/>
    </row>
    <row r="33" spans="1:19" s="25" customFormat="1" ht="38.25" customHeight="1">
      <c r="A33" s="50">
        <v>750</v>
      </c>
      <c r="B33" s="51"/>
      <c r="C33" s="51"/>
      <c r="D33" s="52" t="s">
        <v>48</v>
      </c>
      <c r="E33" s="97">
        <f>E34+E36</f>
        <v>196614</v>
      </c>
      <c r="F33" s="97">
        <f aca="true" t="shared" si="9" ref="F33:P33">F34+F36</f>
        <v>0</v>
      </c>
      <c r="G33" s="97">
        <f t="shared" si="9"/>
        <v>77525</v>
      </c>
      <c r="H33" s="97">
        <f t="shared" si="9"/>
        <v>5000</v>
      </c>
      <c r="I33" s="97">
        <f t="shared" si="9"/>
        <v>72525</v>
      </c>
      <c r="J33" s="97">
        <f t="shared" si="9"/>
        <v>0</v>
      </c>
      <c r="K33" s="97">
        <f t="shared" si="9"/>
        <v>0</v>
      </c>
      <c r="L33" s="97">
        <f t="shared" si="9"/>
        <v>0</v>
      </c>
      <c r="M33" s="97">
        <f t="shared" si="9"/>
        <v>119089</v>
      </c>
      <c r="N33" s="97">
        <f t="shared" si="9"/>
        <v>0</v>
      </c>
      <c r="O33" s="97">
        <f t="shared" si="9"/>
        <v>0</v>
      </c>
      <c r="P33" s="97">
        <f t="shared" si="9"/>
        <v>119089</v>
      </c>
      <c r="Q33" s="54"/>
      <c r="R33" s="54"/>
      <c r="S33" s="54"/>
    </row>
    <row r="34" spans="1:19" s="30" customFormat="1" ht="36.75" customHeight="1">
      <c r="A34" s="55"/>
      <c r="B34" s="56" t="s">
        <v>49</v>
      </c>
      <c r="C34" s="56"/>
      <c r="D34" s="98" t="s">
        <v>50</v>
      </c>
      <c r="E34" s="99">
        <f aca="true" t="shared" si="10" ref="E34:P34">E35</f>
        <v>72525</v>
      </c>
      <c r="F34" s="99">
        <f t="shared" si="10"/>
        <v>0</v>
      </c>
      <c r="G34" s="99">
        <f t="shared" si="10"/>
        <v>72525</v>
      </c>
      <c r="H34" s="99">
        <f t="shared" si="10"/>
        <v>0</v>
      </c>
      <c r="I34" s="99">
        <f t="shared" si="10"/>
        <v>72525</v>
      </c>
      <c r="J34" s="99">
        <f t="shared" si="10"/>
        <v>0</v>
      </c>
      <c r="K34" s="99">
        <f t="shared" si="10"/>
        <v>0</v>
      </c>
      <c r="L34" s="99">
        <f t="shared" si="10"/>
        <v>0</v>
      </c>
      <c r="M34" s="99">
        <f t="shared" si="10"/>
        <v>0</v>
      </c>
      <c r="N34" s="99">
        <f t="shared" si="10"/>
        <v>0</v>
      </c>
      <c r="O34" s="99">
        <f t="shared" si="10"/>
        <v>0</v>
      </c>
      <c r="P34" s="99">
        <f t="shared" si="10"/>
        <v>0</v>
      </c>
      <c r="Q34" s="61"/>
      <c r="R34" s="61"/>
      <c r="S34" s="61"/>
    </row>
    <row r="35" spans="1:19" s="25" customFormat="1" ht="81.75" customHeight="1">
      <c r="A35" s="32"/>
      <c r="B35" s="33"/>
      <c r="C35" s="33">
        <v>2010</v>
      </c>
      <c r="D35" s="34" t="s">
        <v>51</v>
      </c>
      <c r="E35" s="35">
        <v>72525</v>
      </c>
      <c r="F35" s="36"/>
      <c r="G35" s="35">
        <v>72525</v>
      </c>
      <c r="H35" s="35">
        <v>0</v>
      </c>
      <c r="I35" s="35">
        <v>72525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2">
        <v>0</v>
      </c>
      <c r="Q35" s="40"/>
      <c r="R35" s="40"/>
      <c r="S35" s="40"/>
    </row>
    <row r="36" spans="1:19" s="25" customFormat="1" ht="27.75" customHeight="1">
      <c r="A36" s="65"/>
      <c r="B36" s="66" t="s">
        <v>138</v>
      </c>
      <c r="C36" s="66"/>
      <c r="D36" s="34" t="s">
        <v>139</v>
      </c>
      <c r="E36" s="87">
        <f>E37+E38</f>
        <v>124089</v>
      </c>
      <c r="F36" s="87">
        <f aca="true" t="shared" si="11" ref="F36:P36">F37+F38</f>
        <v>0</v>
      </c>
      <c r="G36" s="87">
        <f t="shared" si="11"/>
        <v>5000</v>
      </c>
      <c r="H36" s="87">
        <f t="shared" si="11"/>
        <v>5000</v>
      </c>
      <c r="I36" s="87">
        <f t="shared" si="11"/>
        <v>0</v>
      </c>
      <c r="J36" s="87">
        <f t="shared" si="11"/>
        <v>0</v>
      </c>
      <c r="K36" s="87">
        <f t="shared" si="11"/>
        <v>0</v>
      </c>
      <c r="L36" s="87">
        <f t="shared" si="11"/>
        <v>0</v>
      </c>
      <c r="M36" s="87">
        <f t="shared" si="11"/>
        <v>119089</v>
      </c>
      <c r="N36" s="87">
        <f t="shared" si="11"/>
        <v>0</v>
      </c>
      <c r="O36" s="87">
        <f t="shared" si="11"/>
        <v>0</v>
      </c>
      <c r="P36" s="87">
        <f t="shared" si="11"/>
        <v>119089</v>
      </c>
      <c r="Q36" s="84"/>
      <c r="R36" s="84"/>
      <c r="S36" s="84"/>
    </row>
    <row r="37" spans="1:19" s="25" customFormat="1" ht="33.75" customHeight="1">
      <c r="A37" s="65"/>
      <c r="B37" s="66"/>
      <c r="C37" s="66" t="s">
        <v>46</v>
      </c>
      <c r="D37" s="34" t="s">
        <v>47</v>
      </c>
      <c r="E37" s="87">
        <v>5000</v>
      </c>
      <c r="F37" s="86"/>
      <c r="G37" s="87">
        <v>5000</v>
      </c>
      <c r="H37" s="87">
        <v>5000</v>
      </c>
      <c r="I37" s="87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3">
        <v>0</v>
      </c>
      <c r="Q37" s="84"/>
      <c r="R37" s="84"/>
      <c r="S37" s="84"/>
    </row>
    <row r="38" spans="1:19" s="25" customFormat="1" ht="83.25" customHeight="1">
      <c r="A38" s="65"/>
      <c r="B38" s="66"/>
      <c r="C38" s="66" t="s">
        <v>128</v>
      </c>
      <c r="D38" s="98" t="s">
        <v>22</v>
      </c>
      <c r="E38" s="87">
        <v>119089</v>
      </c>
      <c r="F38" s="86"/>
      <c r="G38" s="87">
        <v>0</v>
      </c>
      <c r="H38" s="87">
        <v>0</v>
      </c>
      <c r="I38" s="87">
        <v>0</v>
      </c>
      <c r="J38" s="102">
        <v>0</v>
      </c>
      <c r="K38" s="102">
        <v>0</v>
      </c>
      <c r="L38" s="102">
        <v>0</v>
      </c>
      <c r="M38" s="87">
        <v>119089</v>
      </c>
      <c r="N38" s="102">
        <v>0</v>
      </c>
      <c r="O38" s="102">
        <v>0</v>
      </c>
      <c r="P38" s="101">
        <v>119089</v>
      </c>
      <c r="Q38" s="84"/>
      <c r="R38" s="84"/>
      <c r="S38" s="84"/>
    </row>
    <row r="39" spans="1:19" s="25" customFormat="1" ht="64.5" customHeight="1">
      <c r="A39" s="50">
        <v>751</v>
      </c>
      <c r="B39" s="51"/>
      <c r="C39" s="51"/>
      <c r="D39" s="74" t="s">
        <v>52</v>
      </c>
      <c r="E39" s="97">
        <f aca="true" t="shared" si="12" ref="E39:S39">E40</f>
        <v>852</v>
      </c>
      <c r="F39" s="97">
        <f t="shared" si="12"/>
        <v>0</v>
      </c>
      <c r="G39" s="97">
        <f t="shared" si="12"/>
        <v>852</v>
      </c>
      <c r="H39" s="97">
        <f t="shared" si="12"/>
        <v>0</v>
      </c>
      <c r="I39" s="97">
        <f t="shared" si="12"/>
        <v>852</v>
      </c>
      <c r="J39" s="97">
        <f t="shared" si="12"/>
        <v>0</v>
      </c>
      <c r="K39" s="97">
        <f t="shared" si="12"/>
        <v>0</v>
      </c>
      <c r="L39" s="97">
        <f t="shared" si="12"/>
        <v>0</v>
      </c>
      <c r="M39" s="97">
        <f t="shared" si="12"/>
        <v>0</v>
      </c>
      <c r="N39" s="97">
        <f t="shared" si="12"/>
        <v>0</v>
      </c>
      <c r="O39" s="97">
        <f t="shared" si="12"/>
        <v>0</v>
      </c>
      <c r="P39" s="97">
        <f t="shared" si="12"/>
        <v>0</v>
      </c>
      <c r="Q39" s="97">
        <f t="shared" si="12"/>
        <v>0</v>
      </c>
      <c r="R39" s="97">
        <f t="shared" si="12"/>
        <v>0</v>
      </c>
      <c r="S39" s="97">
        <f t="shared" si="12"/>
        <v>0</v>
      </c>
    </row>
    <row r="40" spans="1:19" s="30" customFormat="1" ht="42" customHeight="1">
      <c r="A40" s="55"/>
      <c r="B40" s="56" t="s">
        <v>53</v>
      </c>
      <c r="C40" s="57"/>
      <c r="D40" s="100" t="s">
        <v>54</v>
      </c>
      <c r="E40" s="99">
        <f aca="true" t="shared" si="13" ref="E40:P40">E41</f>
        <v>852</v>
      </c>
      <c r="F40" s="99">
        <f t="shared" si="13"/>
        <v>0</v>
      </c>
      <c r="G40" s="99">
        <f t="shared" si="13"/>
        <v>852</v>
      </c>
      <c r="H40" s="99">
        <f t="shared" si="13"/>
        <v>0</v>
      </c>
      <c r="I40" s="99">
        <f t="shared" si="13"/>
        <v>852</v>
      </c>
      <c r="J40" s="99">
        <f t="shared" si="13"/>
        <v>0</v>
      </c>
      <c r="K40" s="99">
        <f t="shared" si="13"/>
        <v>0</v>
      </c>
      <c r="L40" s="99">
        <f t="shared" si="13"/>
        <v>0</v>
      </c>
      <c r="M40" s="99">
        <f t="shared" si="13"/>
        <v>0</v>
      </c>
      <c r="N40" s="99">
        <f t="shared" si="13"/>
        <v>0</v>
      </c>
      <c r="O40" s="99">
        <f t="shared" si="13"/>
        <v>0</v>
      </c>
      <c r="P40" s="99">
        <f t="shared" si="13"/>
        <v>0</v>
      </c>
      <c r="Q40" s="61"/>
      <c r="R40" s="79"/>
      <c r="S40" s="79"/>
    </row>
    <row r="41" spans="1:19" s="25" customFormat="1" ht="66" customHeight="1">
      <c r="A41" s="65"/>
      <c r="B41" s="66"/>
      <c r="C41" s="67">
        <v>2010</v>
      </c>
      <c r="D41" s="34" t="s">
        <v>51</v>
      </c>
      <c r="E41" s="87">
        <v>852</v>
      </c>
      <c r="F41" s="101"/>
      <c r="G41" s="87">
        <v>852</v>
      </c>
      <c r="H41" s="87">
        <v>0</v>
      </c>
      <c r="I41" s="87">
        <v>852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3">
        <v>0</v>
      </c>
      <c r="Q41" s="84"/>
      <c r="R41" s="40"/>
      <c r="S41" s="40"/>
    </row>
    <row r="42" spans="1:19" s="25" customFormat="1" ht="59.25" customHeight="1">
      <c r="A42" s="72">
        <v>754</v>
      </c>
      <c r="B42" s="73"/>
      <c r="C42" s="73"/>
      <c r="D42" s="104" t="s">
        <v>55</v>
      </c>
      <c r="E42" s="105">
        <f aca="true" t="shared" si="14" ref="E42:S43">E43</f>
        <v>1500</v>
      </c>
      <c r="F42" s="105">
        <f t="shared" si="14"/>
        <v>0</v>
      </c>
      <c r="G42" s="105">
        <f t="shared" si="14"/>
        <v>1500</v>
      </c>
      <c r="H42" s="105">
        <f t="shared" si="14"/>
        <v>0</v>
      </c>
      <c r="I42" s="105">
        <f t="shared" si="14"/>
        <v>1500</v>
      </c>
      <c r="J42" s="105">
        <f t="shared" si="14"/>
        <v>0</v>
      </c>
      <c r="K42" s="105">
        <f t="shared" si="14"/>
        <v>0</v>
      </c>
      <c r="L42" s="105">
        <f t="shared" si="14"/>
        <v>0</v>
      </c>
      <c r="M42" s="105">
        <f t="shared" si="14"/>
        <v>0</v>
      </c>
      <c r="N42" s="105">
        <f t="shared" si="14"/>
        <v>0</v>
      </c>
      <c r="O42" s="105">
        <f t="shared" si="14"/>
        <v>0</v>
      </c>
      <c r="P42" s="105">
        <f t="shared" si="14"/>
        <v>0</v>
      </c>
      <c r="Q42" s="105">
        <f t="shared" si="14"/>
        <v>0</v>
      </c>
      <c r="R42" s="105">
        <f t="shared" si="14"/>
        <v>0</v>
      </c>
      <c r="S42" s="105">
        <f t="shared" si="14"/>
        <v>0</v>
      </c>
    </row>
    <row r="43" spans="1:19" s="30" customFormat="1" ht="39" customHeight="1">
      <c r="A43" s="106"/>
      <c r="B43" s="56" t="s">
        <v>56</v>
      </c>
      <c r="C43" s="56"/>
      <c r="D43" s="63" t="s">
        <v>57</v>
      </c>
      <c r="E43" s="107">
        <f t="shared" si="14"/>
        <v>1500</v>
      </c>
      <c r="F43" s="107">
        <f t="shared" si="14"/>
        <v>0</v>
      </c>
      <c r="G43" s="107">
        <f t="shared" si="14"/>
        <v>1500</v>
      </c>
      <c r="H43" s="107">
        <f t="shared" si="14"/>
        <v>0</v>
      </c>
      <c r="I43" s="107">
        <f t="shared" si="14"/>
        <v>1500</v>
      </c>
      <c r="J43" s="107">
        <f t="shared" si="14"/>
        <v>0</v>
      </c>
      <c r="K43" s="107">
        <f t="shared" si="14"/>
        <v>0</v>
      </c>
      <c r="L43" s="107">
        <f t="shared" si="14"/>
        <v>0</v>
      </c>
      <c r="M43" s="107">
        <f t="shared" si="14"/>
        <v>0</v>
      </c>
      <c r="N43" s="107">
        <f t="shared" si="14"/>
        <v>0</v>
      </c>
      <c r="O43" s="107">
        <f t="shared" si="14"/>
        <v>0</v>
      </c>
      <c r="P43" s="107">
        <f t="shared" si="14"/>
        <v>0</v>
      </c>
      <c r="Q43" s="107">
        <f t="shared" si="14"/>
        <v>0</v>
      </c>
      <c r="R43" s="107">
        <f t="shared" si="14"/>
        <v>0</v>
      </c>
      <c r="S43" s="107">
        <f t="shared" si="14"/>
        <v>0</v>
      </c>
    </row>
    <row r="44" spans="1:19" s="25" customFormat="1" ht="69.75" customHeight="1">
      <c r="A44" s="106"/>
      <c r="B44" s="56"/>
      <c r="C44" s="56">
        <v>2010</v>
      </c>
      <c r="D44" s="63" t="s">
        <v>51</v>
      </c>
      <c r="E44" s="107">
        <v>1500</v>
      </c>
      <c r="F44" s="108"/>
      <c r="G44" s="109">
        <v>1500</v>
      </c>
      <c r="H44" s="109">
        <v>0</v>
      </c>
      <c r="I44" s="109">
        <v>1500</v>
      </c>
      <c r="J44" s="110">
        <v>0</v>
      </c>
      <c r="K44" s="111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61"/>
      <c r="R44" s="40"/>
      <c r="S44" s="40"/>
    </row>
    <row r="45" spans="1:19" s="25" customFormat="1" ht="91.5" customHeight="1">
      <c r="A45" s="50">
        <v>756</v>
      </c>
      <c r="B45" s="51"/>
      <c r="C45" s="73"/>
      <c r="D45" s="104" t="s">
        <v>58</v>
      </c>
      <c r="E45" s="54">
        <f aca="true" t="shared" si="15" ref="E45:P45">E46+E48+E57+E67+E70</f>
        <v>4554358</v>
      </c>
      <c r="F45" s="54">
        <f t="shared" si="15"/>
        <v>0</v>
      </c>
      <c r="G45" s="54">
        <f t="shared" si="15"/>
        <v>4554358</v>
      </c>
      <c r="H45" s="54">
        <f t="shared" si="15"/>
        <v>4554358</v>
      </c>
      <c r="I45" s="54">
        <f t="shared" si="15"/>
        <v>0</v>
      </c>
      <c r="J45" s="54">
        <f t="shared" si="15"/>
        <v>0</v>
      </c>
      <c r="K45" s="54">
        <f t="shared" si="15"/>
        <v>0</v>
      </c>
      <c r="L45" s="54">
        <f t="shared" si="15"/>
        <v>0</v>
      </c>
      <c r="M45" s="54">
        <f t="shared" si="15"/>
        <v>0</v>
      </c>
      <c r="N45" s="54">
        <f t="shared" si="15"/>
        <v>0</v>
      </c>
      <c r="O45" s="54">
        <f t="shared" si="15"/>
        <v>0</v>
      </c>
      <c r="P45" s="54">
        <f t="shared" si="15"/>
        <v>0</v>
      </c>
      <c r="Q45" s="54"/>
      <c r="R45" s="54"/>
      <c r="S45" s="54"/>
    </row>
    <row r="46" spans="1:19" s="30" customFormat="1" ht="42" customHeight="1">
      <c r="A46" s="55"/>
      <c r="B46" s="56" t="s">
        <v>59</v>
      </c>
      <c r="C46" s="56"/>
      <c r="D46" s="112" t="s">
        <v>60</v>
      </c>
      <c r="E46" s="29">
        <f aca="true" t="shared" si="16" ref="E46:P46">E47</f>
        <v>5000</v>
      </c>
      <c r="F46" s="29">
        <f t="shared" si="16"/>
        <v>0</v>
      </c>
      <c r="G46" s="29">
        <f t="shared" si="16"/>
        <v>5000</v>
      </c>
      <c r="H46" s="29">
        <f t="shared" si="16"/>
        <v>5000</v>
      </c>
      <c r="I46" s="29">
        <f t="shared" si="16"/>
        <v>0</v>
      </c>
      <c r="J46" s="29">
        <f t="shared" si="16"/>
        <v>0</v>
      </c>
      <c r="K46" s="29">
        <f t="shared" si="16"/>
        <v>0</v>
      </c>
      <c r="L46" s="29">
        <f t="shared" si="16"/>
        <v>0</v>
      </c>
      <c r="M46" s="29">
        <f t="shared" si="16"/>
        <v>0</v>
      </c>
      <c r="N46" s="29">
        <f t="shared" si="16"/>
        <v>0</v>
      </c>
      <c r="O46" s="29">
        <f t="shared" si="16"/>
        <v>0</v>
      </c>
      <c r="P46" s="29">
        <f t="shared" si="16"/>
        <v>0</v>
      </c>
      <c r="Q46" s="61"/>
      <c r="R46" s="61"/>
      <c r="S46" s="61"/>
    </row>
    <row r="47" spans="1:19" s="96" customFormat="1" ht="35.25" customHeight="1">
      <c r="A47" s="65"/>
      <c r="B47" s="66"/>
      <c r="C47" s="66" t="s">
        <v>61</v>
      </c>
      <c r="D47" s="113" t="s">
        <v>62</v>
      </c>
      <c r="E47" s="87">
        <v>5000</v>
      </c>
      <c r="F47" s="86"/>
      <c r="G47" s="87">
        <v>5000</v>
      </c>
      <c r="H47" s="87">
        <v>5000</v>
      </c>
      <c r="I47" s="114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6">
        <v>0</v>
      </c>
      <c r="Q47" s="84"/>
      <c r="R47" s="84"/>
      <c r="S47" s="40"/>
    </row>
    <row r="48" spans="1:19" s="96" customFormat="1" ht="71.25" customHeight="1">
      <c r="A48" s="65"/>
      <c r="B48" s="66" t="s">
        <v>63</v>
      </c>
      <c r="C48" s="66"/>
      <c r="D48" s="117" t="s">
        <v>64</v>
      </c>
      <c r="E48" s="35">
        <f aca="true" t="shared" si="17" ref="E48:S48">SUM(E49:E56)</f>
        <v>1786549</v>
      </c>
      <c r="F48" s="35">
        <f t="shared" si="17"/>
        <v>0</v>
      </c>
      <c r="G48" s="35">
        <f t="shared" si="17"/>
        <v>1786549</v>
      </c>
      <c r="H48" s="35">
        <f t="shared" si="17"/>
        <v>1786549</v>
      </c>
      <c r="I48" s="35">
        <f t="shared" si="17"/>
        <v>0</v>
      </c>
      <c r="J48" s="35">
        <f t="shared" si="17"/>
        <v>0</v>
      </c>
      <c r="K48" s="35">
        <f t="shared" si="17"/>
        <v>0</v>
      </c>
      <c r="L48" s="35">
        <f t="shared" si="17"/>
        <v>0</v>
      </c>
      <c r="M48" s="35">
        <f t="shared" si="17"/>
        <v>0</v>
      </c>
      <c r="N48" s="35">
        <f t="shared" si="17"/>
        <v>0</v>
      </c>
      <c r="O48" s="35">
        <f t="shared" si="17"/>
        <v>0</v>
      </c>
      <c r="P48" s="35">
        <f t="shared" si="17"/>
        <v>0</v>
      </c>
      <c r="Q48" s="35">
        <f t="shared" si="17"/>
        <v>0</v>
      </c>
      <c r="R48" s="35">
        <f t="shared" si="17"/>
        <v>0</v>
      </c>
      <c r="S48" s="35">
        <f t="shared" si="17"/>
        <v>0</v>
      </c>
    </row>
    <row r="49" spans="1:19" s="96" customFormat="1" ht="35.25" customHeight="1">
      <c r="A49" s="65"/>
      <c r="B49" s="66"/>
      <c r="C49" s="66" t="s">
        <v>65</v>
      </c>
      <c r="D49" s="113" t="s">
        <v>66</v>
      </c>
      <c r="E49" s="87">
        <v>1524358</v>
      </c>
      <c r="F49" s="86"/>
      <c r="G49" s="87">
        <v>1524358</v>
      </c>
      <c r="H49" s="87">
        <v>1524358</v>
      </c>
      <c r="I49" s="114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6">
        <v>0</v>
      </c>
      <c r="Q49" s="84"/>
      <c r="R49" s="84"/>
      <c r="S49" s="40"/>
    </row>
    <row r="50" spans="1:19" s="96" customFormat="1" ht="35.25" customHeight="1">
      <c r="A50" s="32"/>
      <c r="B50" s="33"/>
      <c r="C50" s="33" t="s">
        <v>67</v>
      </c>
      <c r="D50" s="34" t="s">
        <v>68</v>
      </c>
      <c r="E50" s="35">
        <v>145000</v>
      </c>
      <c r="F50" s="36"/>
      <c r="G50" s="35">
        <v>145000</v>
      </c>
      <c r="H50" s="35">
        <v>145000</v>
      </c>
      <c r="I50" s="37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68"/>
      <c r="R50" s="84"/>
      <c r="S50" s="40"/>
    </row>
    <row r="51" spans="1:19" s="96" customFormat="1" ht="35.25" customHeight="1">
      <c r="A51" s="65"/>
      <c r="B51" s="66"/>
      <c r="C51" s="66" t="s">
        <v>69</v>
      </c>
      <c r="D51" s="113" t="s">
        <v>70</v>
      </c>
      <c r="E51" s="87">
        <v>2950</v>
      </c>
      <c r="F51" s="86"/>
      <c r="G51" s="87">
        <v>2950</v>
      </c>
      <c r="H51" s="87">
        <v>2950</v>
      </c>
      <c r="I51" s="114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6">
        <v>0</v>
      </c>
      <c r="Q51" s="84"/>
      <c r="R51" s="84"/>
      <c r="S51" s="40"/>
    </row>
    <row r="52" spans="1:19" s="96" customFormat="1" ht="35.25" customHeight="1">
      <c r="A52" s="32"/>
      <c r="B52" s="33"/>
      <c r="C52" s="33" t="s">
        <v>71</v>
      </c>
      <c r="D52" s="34" t="s">
        <v>72</v>
      </c>
      <c r="E52" s="35">
        <v>10000</v>
      </c>
      <c r="F52" s="36"/>
      <c r="G52" s="35">
        <v>10000</v>
      </c>
      <c r="H52" s="35">
        <v>10000</v>
      </c>
      <c r="I52" s="37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68"/>
      <c r="R52" s="84"/>
      <c r="S52" s="40"/>
    </row>
    <row r="53" spans="1:19" s="96" customFormat="1" ht="35.25" customHeight="1">
      <c r="A53" s="32"/>
      <c r="B53" s="33"/>
      <c r="C53" s="33" t="s">
        <v>73</v>
      </c>
      <c r="D53" s="34" t="s">
        <v>74</v>
      </c>
      <c r="E53" s="35">
        <v>6000</v>
      </c>
      <c r="F53" s="36"/>
      <c r="G53" s="35">
        <v>6000</v>
      </c>
      <c r="H53" s="35">
        <v>6000</v>
      </c>
      <c r="I53" s="37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88"/>
      <c r="R53" s="40"/>
      <c r="S53" s="40"/>
    </row>
    <row r="54" spans="1:19" s="96" customFormat="1" ht="35.25" customHeight="1">
      <c r="A54" s="32"/>
      <c r="B54" s="33"/>
      <c r="C54" s="33" t="s">
        <v>32</v>
      </c>
      <c r="D54" s="118" t="s">
        <v>33</v>
      </c>
      <c r="E54" s="35">
        <v>100</v>
      </c>
      <c r="F54" s="36"/>
      <c r="G54" s="70">
        <v>100</v>
      </c>
      <c r="H54" s="35">
        <v>100</v>
      </c>
      <c r="I54" s="37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119"/>
      <c r="R54" s="91"/>
      <c r="S54" s="44"/>
    </row>
    <row r="55" spans="1:19" s="96" customFormat="1" ht="35.25" customHeight="1">
      <c r="A55" s="92"/>
      <c r="B55" s="93"/>
      <c r="C55" s="93" t="s">
        <v>75</v>
      </c>
      <c r="D55" s="120" t="s">
        <v>76</v>
      </c>
      <c r="E55" s="94">
        <v>2000</v>
      </c>
      <c r="F55" s="121"/>
      <c r="G55" s="122">
        <v>2000</v>
      </c>
      <c r="H55" s="94">
        <v>2000</v>
      </c>
      <c r="I55" s="123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25">
        <v>0</v>
      </c>
      <c r="Q55" s="84"/>
      <c r="R55" s="84"/>
      <c r="S55" s="40"/>
    </row>
    <row r="56" spans="1:19" s="96" customFormat="1" ht="35.25" customHeight="1">
      <c r="A56" s="65"/>
      <c r="B56" s="66"/>
      <c r="C56" s="66">
        <v>2680</v>
      </c>
      <c r="D56" s="113" t="s">
        <v>77</v>
      </c>
      <c r="E56" s="35">
        <v>96141</v>
      </c>
      <c r="F56" s="86"/>
      <c r="G56" s="35">
        <v>96141</v>
      </c>
      <c r="H56" s="87">
        <v>96141</v>
      </c>
      <c r="I56" s="37">
        <v>0</v>
      </c>
      <c r="J56" s="115">
        <v>0</v>
      </c>
      <c r="K56" s="38">
        <v>0</v>
      </c>
      <c r="L56" s="115">
        <v>0</v>
      </c>
      <c r="M56" s="115">
        <v>0</v>
      </c>
      <c r="N56" s="38">
        <v>0</v>
      </c>
      <c r="O56" s="38">
        <v>0</v>
      </c>
      <c r="P56" s="116">
        <v>0</v>
      </c>
      <c r="Q56" s="84"/>
      <c r="R56" s="40"/>
      <c r="S56" s="40"/>
    </row>
    <row r="57" spans="1:19" s="96" customFormat="1" ht="71.25" customHeight="1">
      <c r="A57" s="65"/>
      <c r="B57" s="66" t="s">
        <v>78</v>
      </c>
      <c r="C57" s="66"/>
      <c r="D57" s="118" t="s">
        <v>79</v>
      </c>
      <c r="E57" s="94">
        <f aca="true" t="shared" si="18" ref="E57:P57">SUM(E58:E66)</f>
        <v>1232500</v>
      </c>
      <c r="F57" s="94">
        <f t="shared" si="18"/>
        <v>0</v>
      </c>
      <c r="G57" s="94">
        <f t="shared" si="18"/>
        <v>1232500</v>
      </c>
      <c r="H57" s="35">
        <f t="shared" si="18"/>
        <v>1232500</v>
      </c>
      <c r="I57" s="94">
        <f t="shared" si="18"/>
        <v>0</v>
      </c>
      <c r="J57" s="35">
        <f t="shared" si="18"/>
        <v>0</v>
      </c>
      <c r="K57" s="94">
        <f t="shared" si="18"/>
        <v>0</v>
      </c>
      <c r="L57" s="35">
        <f t="shared" si="18"/>
        <v>0</v>
      </c>
      <c r="M57" s="35">
        <f t="shared" si="18"/>
        <v>0</v>
      </c>
      <c r="N57" s="94">
        <f t="shared" si="18"/>
        <v>0</v>
      </c>
      <c r="O57" s="94">
        <f t="shared" si="18"/>
        <v>0</v>
      </c>
      <c r="P57" s="35">
        <f t="shared" si="18"/>
        <v>0</v>
      </c>
      <c r="Q57" s="84"/>
      <c r="R57" s="84"/>
      <c r="S57" s="40"/>
    </row>
    <row r="58" spans="1:19" s="96" customFormat="1" ht="35.25" customHeight="1">
      <c r="A58" s="65"/>
      <c r="B58" s="66"/>
      <c r="C58" s="66" t="s">
        <v>65</v>
      </c>
      <c r="D58" s="113" t="s">
        <v>66</v>
      </c>
      <c r="E58" s="87">
        <v>130000</v>
      </c>
      <c r="F58" s="86"/>
      <c r="G58" s="87">
        <v>130000</v>
      </c>
      <c r="H58" s="87">
        <v>130000</v>
      </c>
      <c r="I58" s="114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6">
        <v>0</v>
      </c>
      <c r="Q58" s="84"/>
      <c r="R58" s="84"/>
      <c r="S58" s="40"/>
    </row>
    <row r="59" spans="1:19" s="96" customFormat="1" ht="35.25" customHeight="1">
      <c r="A59" s="32"/>
      <c r="B59" s="33"/>
      <c r="C59" s="33" t="s">
        <v>67</v>
      </c>
      <c r="D59" s="34" t="s">
        <v>68</v>
      </c>
      <c r="E59" s="35">
        <v>870000</v>
      </c>
      <c r="F59" s="36"/>
      <c r="G59" s="35">
        <v>870000</v>
      </c>
      <c r="H59" s="35">
        <v>870000</v>
      </c>
      <c r="I59" s="37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68"/>
      <c r="R59" s="84"/>
      <c r="S59" s="40"/>
    </row>
    <row r="60" spans="1:19" s="96" customFormat="1" ht="35.25" customHeight="1">
      <c r="A60" s="65"/>
      <c r="B60" s="66"/>
      <c r="C60" s="66" t="s">
        <v>69</v>
      </c>
      <c r="D60" s="113" t="s">
        <v>70</v>
      </c>
      <c r="E60" s="87">
        <v>1500</v>
      </c>
      <c r="F60" s="86"/>
      <c r="G60" s="87">
        <v>1500</v>
      </c>
      <c r="H60" s="87">
        <v>1500</v>
      </c>
      <c r="I60" s="114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6">
        <v>0</v>
      </c>
      <c r="Q60" s="84"/>
      <c r="R60" s="84"/>
      <c r="S60" s="40"/>
    </row>
    <row r="61" spans="1:19" s="96" customFormat="1" ht="35.25" customHeight="1">
      <c r="A61" s="65"/>
      <c r="B61" s="66"/>
      <c r="C61" s="66" t="s">
        <v>71</v>
      </c>
      <c r="D61" s="113" t="s">
        <v>72</v>
      </c>
      <c r="E61" s="87">
        <v>126000</v>
      </c>
      <c r="F61" s="86"/>
      <c r="G61" s="87">
        <v>126000</v>
      </c>
      <c r="H61" s="87">
        <v>126000</v>
      </c>
      <c r="I61" s="114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6">
        <v>0</v>
      </c>
      <c r="Q61" s="84"/>
      <c r="R61" s="84"/>
      <c r="S61" s="40"/>
    </row>
    <row r="62" spans="1:19" s="96" customFormat="1" ht="35.25" customHeight="1">
      <c r="A62" s="65"/>
      <c r="B62" s="66"/>
      <c r="C62" s="66" t="s">
        <v>80</v>
      </c>
      <c r="D62" s="113" t="s">
        <v>81</v>
      </c>
      <c r="E62" s="87">
        <v>25000</v>
      </c>
      <c r="F62" s="86"/>
      <c r="G62" s="87">
        <v>25000</v>
      </c>
      <c r="H62" s="87">
        <v>25000</v>
      </c>
      <c r="I62" s="114">
        <v>0</v>
      </c>
      <c r="J62" s="115">
        <v>0</v>
      </c>
      <c r="K62" s="115">
        <v>0</v>
      </c>
      <c r="L62" s="115">
        <v>0</v>
      </c>
      <c r="M62" s="115"/>
      <c r="N62" s="115">
        <v>0</v>
      </c>
      <c r="O62" s="115">
        <v>0</v>
      </c>
      <c r="P62" s="116">
        <v>0</v>
      </c>
      <c r="Q62" s="84"/>
      <c r="R62" s="84"/>
      <c r="S62" s="91"/>
    </row>
    <row r="63" spans="1:19" s="96" customFormat="1" ht="35.25" customHeight="1">
      <c r="A63" s="65"/>
      <c r="B63" s="66"/>
      <c r="C63" s="66" t="s">
        <v>82</v>
      </c>
      <c r="D63" s="113" t="s">
        <v>83</v>
      </c>
      <c r="E63" s="87">
        <v>3000</v>
      </c>
      <c r="F63" s="86"/>
      <c r="G63" s="87">
        <v>3000</v>
      </c>
      <c r="H63" s="87">
        <v>3000</v>
      </c>
      <c r="I63" s="114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6">
        <v>0</v>
      </c>
      <c r="Q63" s="84"/>
      <c r="R63" s="84"/>
      <c r="S63" s="40"/>
    </row>
    <row r="64" spans="1:19" s="96" customFormat="1" ht="35.25" customHeight="1">
      <c r="A64" s="32"/>
      <c r="B64" s="33"/>
      <c r="C64" s="33" t="s">
        <v>73</v>
      </c>
      <c r="D64" s="34" t="s">
        <v>74</v>
      </c>
      <c r="E64" s="35">
        <v>70000</v>
      </c>
      <c r="F64" s="36"/>
      <c r="G64" s="35">
        <v>70000</v>
      </c>
      <c r="H64" s="35">
        <v>70000</v>
      </c>
      <c r="I64" s="37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88"/>
      <c r="R64" s="40"/>
      <c r="S64" s="40"/>
    </row>
    <row r="65" spans="1:19" s="96" customFormat="1" ht="35.25" customHeight="1">
      <c r="A65" s="32"/>
      <c r="B65" s="33"/>
      <c r="C65" s="33" t="s">
        <v>32</v>
      </c>
      <c r="D65" s="118" t="s">
        <v>33</v>
      </c>
      <c r="E65" s="35">
        <v>2000</v>
      </c>
      <c r="F65" s="36"/>
      <c r="G65" s="70">
        <v>2000</v>
      </c>
      <c r="H65" s="35">
        <v>2000</v>
      </c>
      <c r="I65" s="37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119"/>
      <c r="R65" s="91"/>
      <c r="S65" s="44"/>
    </row>
    <row r="66" spans="1:19" s="96" customFormat="1" ht="35.25" customHeight="1">
      <c r="A66" s="92"/>
      <c r="B66" s="93"/>
      <c r="C66" s="93" t="s">
        <v>75</v>
      </c>
      <c r="D66" s="120" t="s">
        <v>76</v>
      </c>
      <c r="E66" s="94">
        <v>5000</v>
      </c>
      <c r="F66" s="121"/>
      <c r="G66" s="122">
        <v>5000</v>
      </c>
      <c r="H66" s="94">
        <v>5000</v>
      </c>
      <c r="I66" s="123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0</v>
      </c>
      <c r="P66" s="125">
        <v>0</v>
      </c>
      <c r="Q66" s="84"/>
      <c r="R66" s="84"/>
      <c r="S66" s="40"/>
    </row>
    <row r="67" spans="1:19" s="96" customFormat="1" ht="55.5" customHeight="1">
      <c r="A67" s="32"/>
      <c r="B67" s="33" t="s">
        <v>84</v>
      </c>
      <c r="C67" s="33"/>
      <c r="D67" s="118" t="s">
        <v>85</v>
      </c>
      <c r="E67" s="35">
        <f>E68+E69</f>
        <v>25360</v>
      </c>
      <c r="F67" s="35">
        <f>F68+F69</f>
        <v>0</v>
      </c>
      <c r="G67" s="35">
        <f>G68+G69</f>
        <v>25360</v>
      </c>
      <c r="H67" s="35">
        <f>H68+H69</f>
        <v>25360</v>
      </c>
      <c r="I67" s="35">
        <f aca="true" t="shared" si="19" ref="I67:P67">I68</f>
        <v>0</v>
      </c>
      <c r="J67" s="35">
        <f t="shared" si="19"/>
        <v>0</v>
      </c>
      <c r="K67" s="35">
        <f t="shared" si="19"/>
        <v>0</v>
      </c>
      <c r="L67" s="35">
        <f t="shared" si="19"/>
        <v>0</v>
      </c>
      <c r="M67" s="87">
        <f t="shared" si="19"/>
        <v>0</v>
      </c>
      <c r="N67" s="87">
        <f t="shared" si="19"/>
        <v>0</v>
      </c>
      <c r="O67" s="87">
        <f t="shared" si="19"/>
        <v>0</v>
      </c>
      <c r="P67" s="87">
        <f t="shared" si="19"/>
        <v>0</v>
      </c>
      <c r="Q67" s="84"/>
      <c r="R67" s="40"/>
      <c r="S67" s="40"/>
    </row>
    <row r="68" spans="1:19" s="96" customFormat="1" ht="35.25" customHeight="1">
      <c r="A68" s="65"/>
      <c r="B68" s="33"/>
      <c r="C68" s="33" t="s">
        <v>86</v>
      </c>
      <c r="D68" s="58" t="s">
        <v>87</v>
      </c>
      <c r="E68" s="87">
        <v>17000</v>
      </c>
      <c r="F68" s="86"/>
      <c r="G68" s="87">
        <v>17000</v>
      </c>
      <c r="H68" s="35">
        <v>17000</v>
      </c>
      <c r="I68" s="114">
        <v>0</v>
      </c>
      <c r="J68" s="38">
        <v>0</v>
      </c>
      <c r="K68" s="38">
        <v>0</v>
      </c>
      <c r="L68" s="115">
        <v>0</v>
      </c>
      <c r="M68" s="38">
        <v>0</v>
      </c>
      <c r="N68" s="38">
        <v>0</v>
      </c>
      <c r="O68" s="38">
        <v>0</v>
      </c>
      <c r="P68" s="38">
        <v>0</v>
      </c>
      <c r="Q68" s="84"/>
      <c r="R68" s="84"/>
      <c r="S68" s="40"/>
    </row>
    <row r="69" spans="1:19" s="96" customFormat="1" ht="48" customHeight="1">
      <c r="A69" s="65"/>
      <c r="B69" s="66"/>
      <c r="C69" s="66" t="s">
        <v>140</v>
      </c>
      <c r="D69" s="126" t="s">
        <v>85</v>
      </c>
      <c r="E69" s="87">
        <v>8360</v>
      </c>
      <c r="F69" s="86"/>
      <c r="G69" s="87">
        <v>8360</v>
      </c>
      <c r="H69" s="87">
        <v>8360</v>
      </c>
      <c r="I69" s="114"/>
      <c r="J69" s="115"/>
      <c r="K69" s="115"/>
      <c r="L69" s="115"/>
      <c r="M69" s="115"/>
      <c r="N69" s="115"/>
      <c r="O69" s="115"/>
      <c r="P69" s="116"/>
      <c r="Q69" s="84"/>
      <c r="R69" s="84"/>
      <c r="S69" s="84"/>
    </row>
    <row r="70" spans="1:19" s="96" customFormat="1" ht="35.25" customHeight="1">
      <c r="A70" s="65"/>
      <c r="B70" s="66" t="s">
        <v>88</v>
      </c>
      <c r="C70" s="66"/>
      <c r="D70" s="126" t="s">
        <v>89</v>
      </c>
      <c r="E70" s="87">
        <f aca="true" t="shared" si="20" ref="E70:S70">E71+E72</f>
        <v>1504949</v>
      </c>
      <c r="F70" s="87">
        <f t="shared" si="20"/>
        <v>0</v>
      </c>
      <c r="G70" s="87">
        <f t="shared" si="20"/>
        <v>1504949</v>
      </c>
      <c r="H70" s="87">
        <f t="shared" si="20"/>
        <v>1504949</v>
      </c>
      <c r="I70" s="87">
        <f t="shared" si="20"/>
        <v>0</v>
      </c>
      <c r="J70" s="87">
        <f t="shared" si="20"/>
        <v>0</v>
      </c>
      <c r="K70" s="87">
        <f t="shared" si="20"/>
        <v>0</v>
      </c>
      <c r="L70" s="87">
        <f t="shared" si="20"/>
        <v>0</v>
      </c>
      <c r="M70" s="87">
        <f t="shared" si="20"/>
        <v>0</v>
      </c>
      <c r="N70" s="87">
        <f t="shared" si="20"/>
        <v>0</v>
      </c>
      <c r="O70" s="87">
        <f t="shared" si="20"/>
        <v>0</v>
      </c>
      <c r="P70" s="87">
        <f t="shared" si="20"/>
        <v>0</v>
      </c>
      <c r="Q70" s="87">
        <f t="shared" si="20"/>
        <v>0</v>
      </c>
      <c r="R70" s="87">
        <f t="shared" si="20"/>
        <v>0</v>
      </c>
      <c r="S70" s="87">
        <f t="shared" si="20"/>
        <v>0</v>
      </c>
    </row>
    <row r="71" spans="1:19" s="96" customFormat="1" ht="35.25" customHeight="1">
      <c r="A71" s="65"/>
      <c r="B71" s="66"/>
      <c r="C71" s="66" t="s">
        <v>90</v>
      </c>
      <c r="D71" s="127" t="s">
        <v>91</v>
      </c>
      <c r="E71" s="128">
        <v>1497949</v>
      </c>
      <c r="F71" s="129"/>
      <c r="G71" s="130">
        <v>1497949</v>
      </c>
      <c r="H71" s="131">
        <v>1497949</v>
      </c>
      <c r="I71" s="84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32">
        <v>0</v>
      </c>
      <c r="Q71" s="84"/>
      <c r="R71" s="84"/>
      <c r="S71" s="84"/>
    </row>
    <row r="72" spans="1:21" s="96" customFormat="1" ht="35.25" customHeight="1">
      <c r="A72" s="32"/>
      <c r="B72" s="33"/>
      <c r="C72" s="33" t="s">
        <v>92</v>
      </c>
      <c r="D72" s="58" t="s">
        <v>93</v>
      </c>
      <c r="E72" s="35">
        <v>7000</v>
      </c>
      <c r="F72" s="36"/>
      <c r="G72" s="35">
        <v>7000</v>
      </c>
      <c r="H72" s="35">
        <v>7000</v>
      </c>
      <c r="I72" s="37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9">
        <v>0</v>
      </c>
      <c r="Q72" s="40"/>
      <c r="R72" s="40"/>
      <c r="S72" s="40"/>
      <c r="T72" s="133"/>
      <c r="U72" s="134"/>
    </row>
    <row r="73" spans="1:19" s="25" customFormat="1" ht="43.5" customHeight="1">
      <c r="A73" s="72">
        <v>758</v>
      </c>
      <c r="B73" s="73"/>
      <c r="C73" s="73"/>
      <c r="D73" s="74" t="s">
        <v>94</v>
      </c>
      <c r="E73" s="75">
        <f aca="true" t="shared" si="21" ref="E73:P73">E74+E76+E78</f>
        <v>4473175</v>
      </c>
      <c r="F73" s="135">
        <f t="shared" si="21"/>
        <v>0</v>
      </c>
      <c r="G73" s="75">
        <f t="shared" si="21"/>
        <v>4473175</v>
      </c>
      <c r="H73" s="75">
        <f t="shared" si="21"/>
        <v>4473175</v>
      </c>
      <c r="I73" s="75">
        <f t="shared" si="21"/>
        <v>0</v>
      </c>
      <c r="J73" s="75">
        <f t="shared" si="21"/>
        <v>0</v>
      </c>
      <c r="K73" s="75">
        <f t="shared" si="21"/>
        <v>0</v>
      </c>
      <c r="L73" s="75">
        <f t="shared" si="21"/>
        <v>0</v>
      </c>
      <c r="M73" s="75">
        <f t="shared" si="21"/>
        <v>0</v>
      </c>
      <c r="N73" s="75">
        <f t="shared" si="21"/>
        <v>0</v>
      </c>
      <c r="O73" s="75">
        <f t="shared" si="21"/>
        <v>0</v>
      </c>
      <c r="P73" s="75">
        <f t="shared" si="21"/>
        <v>0</v>
      </c>
      <c r="Q73" s="136"/>
      <c r="R73" s="136"/>
      <c r="S73" s="136"/>
    </row>
    <row r="74" spans="1:19" s="30" customFormat="1" ht="37.5" customHeight="1">
      <c r="A74" s="55"/>
      <c r="B74" s="56" t="s">
        <v>95</v>
      </c>
      <c r="C74" s="56"/>
      <c r="D74" s="100" t="s">
        <v>96</v>
      </c>
      <c r="E74" s="137">
        <f>E75</f>
        <v>2364064</v>
      </c>
      <c r="F74" s="137">
        <f>F75</f>
        <v>0</v>
      </c>
      <c r="G74" s="137">
        <f>G75</f>
        <v>2364064</v>
      </c>
      <c r="H74" s="137">
        <f>H75</f>
        <v>2364064</v>
      </c>
      <c r="I74" s="61"/>
      <c r="J74" s="61"/>
      <c r="K74" s="61"/>
      <c r="L74" s="61"/>
      <c r="M74" s="61"/>
      <c r="N74" s="61"/>
      <c r="O74" s="61"/>
      <c r="P74" s="60"/>
      <c r="Q74" s="61"/>
      <c r="R74" s="138"/>
      <c r="S74" s="61"/>
    </row>
    <row r="75" spans="1:19" s="96" customFormat="1" ht="35.25" customHeight="1">
      <c r="A75" s="32"/>
      <c r="B75" s="33"/>
      <c r="C75" s="33" t="s">
        <v>97</v>
      </c>
      <c r="D75" s="34" t="s">
        <v>98</v>
      </c>
      <c r="E75" s="35">
        <v>2364064</v>
      </c>
      <c r="F75" s="36"/>
      <c r="G75" s="35">
        <v>2364064</v>
      </c>
      <c r="H75" s="35">
        <v>2364064</v>
      </c>
      <c r="I75" s="37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9">
        <v>0</v>
      </c>
      <c r="Q75" s="40"/>
      <c r="R75" s="40"/>
      <c r="S75" s="40"/>
    </row>
    <row r="76" spans="1:19" s="30" customFormat="1" ht="37.5" customHeight="1">
      <c r="A76" s="55"/>
      <c r="B76" s="56" t="s">
        <v>99</v>
      </c>
      <c r="C76" s="56"/>
      <c r="D76" s="118" t="s">
        <v>100</v>
      </c>
      <c r="E76" s="139">
        <f>E77</f>
        <v>2089111</v>
      </c>
      <c r="F76" s="139">
        <f>F77</f>
        <v>0</v>
      </c>
      <c r="G76" s="139">
        <f>G77</f>
        <v>2089111</v>
      </c>
      <c r="H76" s="139">
        <f>H77</f>
        <v>2089111</v>
      </c>
      <c r="I76" s="61"/>
      <c r="J76" s="61"/>
      <c r="K76" s="61"/>
      <c r="L76" s="61"/>
      <c r="M76" s="61"/>
      <c r="N76" s="61"/>
      <c r="O76" s="61"/>
      <c r="P76" s="60"/>
      <c r="Q76" s="61"/>
      <c r="R76" s="138"/>
      <c r="S76" s="61"/>
    </row>
    <row r="77" spans="1:19" s="96" customFormat="1" ht="35.25" customHeight="1">
      <c r="A77" s="32"/>
      <c r="B77" s="33"/>
      <c r="C77" s="33" t="s">
        <v>97</v>
      </c>
      <c r="D77" s="34" t="s">
        <v>98</v>
      </c>
      <c r="E77" s="35">
        <v>2089111</v>
      </c>
      <c r="F77" s="36"/>
      <c r="G77" s="35">
        <v>2089111</v>
      </c>
      <c r="H77" s="35">
        <v>2089111</v>
      </c>
      <c r="I77" s="37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9">
        <v>0</v>
      </c>
      <c r="Q77" s="40"/>
      <c r="R77" s="40"/>
      <c r="S77" s="40"/>
    </row>
    <row r="78" spans="1:19" s="96" customFormat="1" ht="35.25" customHeight="1">
      <c r="A78" s="65"/>
      <c r="B78" s="66" t="s">
        <v>101</v>
      </c>
      <c r="C78" s="33"/>
      <c r="D78" s="140" t="s">
        <v>102</v>
      </c>
      <c r="E78" s="35">
        <f aca="true" t="shared" si="22" ref="E78:P78">E79</f>
        <v>20000</v>
      </c>
      <c r="F78" s="35">
        <f t="shared" si="22"/>
        <v>0</v>
      </c>
      <c r="G78" s="35">
        <f t="shared" si="22"/>
        <v>20000</v>
      </c>
      <c r="H78" s="35">
        <f t="shared" si="22"/>
        <v>20000</v>
      </c>
      <c r="I78" s="35">
        <f t="shared" si="22"/>
        <v>0</v>
      </c>
      <c r="J78" s="35">
        <f t="shared" si="22"/>
        <v>0</v>
      </c>
      <c r="K78" s="35">
        <f t="shared" si="22"/>
        <v>0</v>
      </c>
      <c r="L78" s="35">
        <f t="shared" si="22"/>
        <v>0</v>
      </c>
      <c r="M78" s="35">
        <f t="shared" si="22"/>
        <v>0</v>
      </c>
      <c r="N78" s="35">
        <f t="shared" si="22"/>
        <v>0</v>
      </c>
      <c r="O78" s="35">
        <f t="shared" si="22"/>
        <v>0</v>
      </c>
      <c r="P78" s="35">
        <f t="shared" si="22"/>
        <v>0</v>
      </c>
      <c r="Q78" s="84"/>
      <c r="R78" s="91"/>
      <c r="S78" s="40"/>
    </row>
    <row r="79" spans="1:19" s="96" customFormat="1" ht="35.25" customHeight="1">
      <c r="A79" s="65"/>
      <c r="B79" s="66"/>
      <c r="C79" s="33" t="s">
        <v>36</v>
      </c>
      <c r="D79" s="141" t="s">
        <v>37</v>
      </c>
      <c r="E79" s="35">
        <v>20000</v>
      </c>
      <c r="F79" s="86"/>
      <c r="G79" s="87">
        <v>20000</v>
      </c>
      <c r="H79" s="87">
        <v>20000</v>
      </c>
      <c r="I79" s="114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6">
        <v>0</v>
      </c>
      <c r="Q79" s="84"/>
      <c r="R79" s="91"/>
      <c r="S79" s="40"/>
    </row>
    <row r="80" spans="1:19" s="145" customFormat="1" ht="45" customHeight="1">
      <c r="A80" s="50">
        <v>801</v>
      </c>
      <c r="B80" s="51"/>
      <c r="C80" s="72"/>
      <c r="D80" s="142" t="s">
        <v>103</v>
      </c>
      <c r="E80" s="105">
        <f>E81</f>
        <v>3200</v>
      </c>
      <c r="F80" s="105">
        <f>F81</f>
        <v>0</v>
      </c>
      <c r="G80" s="105">
        <f>G81</f>
        <v>3200</v>
      </c>
      <c r="H80" s="105">
        <f>H81</f>
        <v>3200</v>
      </c>
      <c r="I80" s="105">
        <f aca="true" t="shared" si="23" ref="I80:P80">I81</f>
        <v>0</v>
      </c>
      <c r="J80" s="105">
        <f t="shared" si="23"/>
        <v>0</v>
      </c>
      <c r="K80" s="105">
        <f t="shared" si="23"/>
        <v>0</v>
      </c>
      <c r="L80" s="105">
        <f t="shared" si="23"/>
        <v>0</v>
      </c>
      <c r="M80" s="105">
        <f t="shared" si="23"/>
        <v>0</v>
      </c>
      <c r="N80" s="105">
        <f t="shared" si="23"/>
        <v>0</v>
      </c>
      <c r="O80" s="105">
        <f t="shared" si="23"/>
        <v>0</v>
      </c>
      <c r="P80" s="105">
        <f t="shared" si="23"/>
        <v>0</v>
      </c>
      <c r="Q80" s="143"/>
      <c r="R80" s="144"/>
      <c r="S80" s="144"/>
    </row>
    <row r="81" spans="1:19" s="145" customFormat="1" ht="35.25" customHeight="1">
      <c r="A81" s="55"/>
      <c r="B81" s="56" t="s">
        <v>104</v>
      </c>
      <c r="C81" s="27"/>
      <c r="D81" s="146" t="s">
        <v>105</v>
      </c>
      <c r="E81" s="147">
        <f>E82+E83</f>
        <v>3200</v>
      </c>
      <c r="F81" s="147">
        <f>F82+F83</f>
        <v>0</v>
      </c>
      <c r="G81" s="147">
        <f>G82+G83</f>
        <v>3200</v>
      </c>
      <c r="H81" s="147">
        <f>H82+H83</f>
        <v>3200</v>
      </c>
      <c r="I81" s="148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9">
        <v>0</v>
      </c>
      <c r="Q81" s="143"/>
      <c r="R81" s="144"/>
      <c r="S81" s="144"/>
    </row>
    <row r="82" spans="1:19" s="145" customFormat="1" ht="35.25" customHeight="1">
      <c r="A82" s="55"/>
      <c r="B82" s="56"/>
      <c r="C82" s="42" t="s">
        <v>141</v>
      </c>
      <c r="D82" s="146" t="s">
        <v>142</v>
      </c>
      <c r="E82" s="147">
        <v>200</v>
      </c>
      <c r="F82" s="183"/>
      <c r="G82" s="147">
        <v>200</v>
      </c>
      <c r="H82" s="147">
        <v>200</v>
      </c>
      <c r="I82" s="148"/>
      <c r="J82" s="143"/>
      <c r="K82" s="143"/>
      <c r="L82" s="143"/>
      <c r="M82" s="143"/>
      <c r="N82" s="143"/>
      <c r="O82" s="143"/>
      <c r="P82" s="149"/>
      <c r="Q82" s="143"/>
      <c r="R82" s="144"/>
      <c r="S82" s="144"/>
    </row>
    <row r="83" spans="1:19" s="96" customFormat="1" ht="35.25" customHeight="1">
      <c r="A83" s="65"/>
      <c r="B83" s="66"/>
      <c r="C83" s="42" t="s">
        <v>34</v>
      </c>
      <c r="D83" s="150" t="s">
        <v>35</v>
      </c>
      <c r="E83" s="43">
        <v>3000</v>
      </c>
      <c r="F83" s="46"/>
      <c r="G83" s="43">
        <v>3000</v>
      </c>
      <c r="H83" s="43">
        <v>3000</v>
      </c>
      <c r="I83" s="47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  <c r="Q83" s="48"/>
      <c r="R83" s="124"/>
      <c r="S83" s="115"/>
    </row>
    <row r="84" spans="1:19" s="25" customFormat="1" ht="45" customHeight="1">
      <c r="A84" s="72">
        <v>851</v>
      </c>
      <c r="B84" s="73"/>
      <c r="C84" s="73"/>
      <c r="D84" s="104" t="s">
        <v>106</v>
      </c>
      <c r="E84" s="105">
        <f>E86</f>
        <v>54000</v>
      </c>
      <c r="F84" s="105">
        <f>F86</f>
        <v>0</v>
      </c>
      <c r="G84" s="105">
        <f>G86</f>
        <v>54000</v>
      </c>
      <c r="H84" s="105">
        <f>H86</f>
        <v>54000</v>
      </c>
      <c r="I84" s="151">
        <v>0</v>
      </c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52">
        <v>0</v>
      </c>
      <c r="Q84" s="75"/>
      <c r="R84" s="136"/>
      <c r="S84" s="54"/>
    </row>
    <row r="85" spans="1:19" s="30" customFormat="1" ht="37.5" customHeight="1">
      <c r="A85" s="106"/>
      <c r="B85" s="57" t="s">
        <v>107</v>
      </c>
      <c r="C85" s="57"/>
      <c r="D85" s="100" t="s">
        <v>108</v>
      </c>
      <c r="E85" s="109">
        <f aca="true" t="shared" si="24" ref="E85:S85">E86</f>
        <v>54000</v>
      </c>
      <c r="F85" s="109">
        <f t="shared" si="24"/>
        <v>0</v>
      </c>
      <c r="G85" s="109">
        <f t="shared" si="24"/>
        <v>54000</v>
      </c>
      <c r="H85" s="109">
        <f t="shared" si="24"/>
        <v>54000</v>
      </c>
      <c r="I85" s="109">
        <f t="shared" si="24"/>
        <v>0</v>
      </c>
      <c r="J85" s="109">
        <f t="shared" si="24"/>
        <v>0</v>
      </c>
      <c r="K85" s="109">
        <f t="shared" si="24"/>
        <v>0</v>
      </c>
      <c r="L85" s="109">
        <f t="shared" si="24"/>
        <v>0</v>
      </c>
      <c r="M85" s="109">
        <f t="shared" si="24"/>
        <v>0</v>
      </c>
      <c r="N85" s="109">
        <f t="shared" si="24"/>
        <v>0</v>
      </c>
      <c r="O85" s="109">
        <f t="shared" si="24"/>
        <v>0</v>
      </c>
      <c r="P85" s="109">
        <f t="shared" si="24"/>
        <v>0</v>
      </c>
      <c r="Q85" s="109">
        <f t="shared" si="24"/>
        <v>0</v>
      </c>
      <c r="R85" s="109">
        <f t="shared" si="24"/>
        <v>0</v>
      </c>
      <c r="S85" s="109">
        <f t="shared" si="24"/>
        <v>0</v>
      </c>
    </row>
    <row r="86" spans="1:19" s="25" customFormat="1" ht="35.25" customHeight="1">
      <c r="A86" s="32"/>
      <c r="B86" s="33"/>
      <c r="C86" s="33" t="s">
        <v>109</v>
      </c>
      <c r="D86" s="34" t="s">
        <v>110</v>
      </c>
      <c r="E86" s="35">
        <v>54000</v>
      </c>
      <c r="F86" s="36"/>
      <c r="G86" s="35">
        <v>54000</v>
      </c>
      <c r="H86" s="35">
        <v>54000</v>
      </c>
      <c r="I86" s="37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9">
        <v>0</v>
      </c>
      <c r="Q86" s="40"/>
      <c r="R86" s="40"/>
      <c r="S86" s="84"/>
    </row>
    <row r="87" spans="1:19" s="25" customFormat="1" ht="45" customHeight="1">
      <c r="A87" s="50">
        <v>852</v>
      </c>
      <c r="B87" s="51"/>
      <c r="C87" s="51"/>
      <c r="D87" s="74" t="s">
        <v>111</v>
      </c>
      <c r="E87" s="54">
        <f>E88+E91+E94+E96+E98+E100</f>
        <v>1311471</v>
      </c>
      <c r="F87" s="54">
        <f aca="true" t="shared" si="25" ref="F87:P87">F88+F91+F94+F96+F98+F100</f>
        <v>0</v>
      </c>
      <c r="G87" s="54">
        <f t="shared" si="25"/>
        <v>1311471</v>
      </c>
      <c r="H87" s="54">
        <f t="shared" si="25"/>
        <v>171414</v>
      </c>
      <c r="I87" s="54">
        <f t="shared" si="25"/>
        <v>1140057</v>
      </c>
      <c r="J87" s="54">
        <f t="shared" si="25"/>
        <v>0</v>
      </c>
      <c r="K87" s="54">
        <f t="shared" si="25"/>
        <v>0</v>
      </c>
      <c r="L87" s="54">
        <f t="shared" si="25"/>
        <v>0</v>
      </c>
      <c r="M87" s="54">
        <f t="shared" si="25"/>
        <v>0</v>
      </c>
      <c r="N87" s="54">
        <f t="shared" si="25"/>
        <v>0</v>
      </c>
      <c r="O87" s="54">
        <f t="shared" si="25"/>
        <v>0</v>
      </c>
      <c r="P87" s="54">
        <f t="shared" si="25"/>
        <v>0</v>
      </c>
      <c r="Q87" s="54"/>
      <c r="R87" s="54"/>
      <c r="S87" s="54"/>
    </row>
    <row r="88" spans="1:19" s="30" customFormat="1" ht="62.25" customHeight="1">
      <c r="A88" s="55"/>
      <c r="B88" s="56" t="s">
        <v>112</v>
      </c>
      <c r="C88" s="56"/>
      <c r="D88" s="100" t="s">
        <v>113</v>
      </c>
      <c r="E88" s="61">
        <f aca="true" t="shared" si="26" ref="E88:S88">E89+E90</f>
        <v>1144489</v>
      </c>
      <c r="F88" s="61">
        <f t="shared" si="26"/>
        <v>0</v>
      </c>
      <c r="G88" s="61">
        <f t="shared" si="26"/>
        <v>1144489</v>
      </c>
      <c r="H88" s="61">
        <f t="shared" si="26"/>
        <v>7000</v>
      </c>
      <c r="I88" s="61">
        <f t="shared" si="26"/>
        <v>1137489</v>
      </c>
      <c r="J88" s="61">
        <f t="shared" si="26"/>
        <v>0</v>
      </c>
      <c r="K88" s="61">
        <f t="shared" si="26"/>
        <v>0</v>
      </c>
      <c r="L88" s="61">
        <f t="shared" si="26"/>
        <v>0</v>
      </c>
      <c r="M88" s="61">
        <f t="shared" si="26"/>
        <v>0</v>
      </c>
      <c r="N88" s="61">
        <f t="shared" si="26"/>
        <v>0</v>
      </c>
      <c r="O88" s="61">
        <f t="shared" si="26"/>
        <v>0</v>
      </c>
      <c r="P88" s="61">
        <f t="shared" si="26"/>
        <v>0</v>
      </c>
      <c r="Q88" s="61">
        <f t="shared" si="26"/>
        <v>0</v>
      </c>
      <c r="R88" s="61">
        <f t="shared" si="26"/>
        <v>0</v>
      </c>
      <c r="S88" s="61">
        <f t="shared" si="26"/>
        <v>0</v>
      </c>
    </row>
    <row r="89" spans="1:19" s="25" customFormat="1" ht="65.25" customHeight="1">
      <c r="A89" s="65"/>
      <c r="B89" s="66"/>
      <c r="C89" s="66">
        <v>2010</v>
      </c>
      <c r="D89" s="98" t="s">
        <v>51</v>
      </c>
      <c r="E89" s="99">
        <v>1137489</v>
      </c>
      <c r="F89" s="108"/>
      <c r="G89" s="99">
        <v>1137489</v>
      </c>
      <c r="H89" s="99">
        <v>0</v>
      </c>
      <c r="I89" s="99">
        <v>1137489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3">
        <v>0</v>
      </c>
      <c r="P89" s="154">
        <v>0</v>
      </c>
      <c r="Q89" s="84"/>
      <c r="R89" s="84"/>
      <c r="S89" s="84"/>
    </row>
    <row r="90" spans="1:21" s="25" customFormat="1" ht="55.5" customHeight="1">
      <c r="A90" s="32"/>
      <c r="B90" s="33"/>
      <c r="C90" s="33" t="s">
        <v>114</v>
      </c>
      <c r="D90" s="34" t="s">
        <v>115</v>
      </c>
      <c r="E90" s="35">
        <v>7000</v>
      </c>
      <c r="F90" s="36"/>
      <c r="G90" s="35">
        <v>7000</v>
      </c>
      <c r="H90" s="35">
        <v>7000</v>
      </c>
      <c r="I90" s="37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9">
        <v>0</v>
      </c>
      <c r="Q90" s="40"/>
      <c r="R90" s="40"/>
      <c r="S90" s="40"/>
      <c r="T90" s="155"/>
      <c r="U90" s="156"/>
    </row>
    <row r="91" spans="1:19" s="25" customFormat="1" ht="87.75" customHeight="1">
      <c r="A91" s="32"/>
      <c r="B91" s="33" t="s">
        <v>116</v>
      </c>
      <c r="C91" s="33"/>
      <c r="D91" s="58" t="s">
        <v>117</v>
      </c>
      <c r="E91" s="109">
        <f aca="true" t="shared" si="27" ref="E91:P91">E92+E93</f>
        <v>7958</v>
      </c>
      <c r="F91" s="157">
        <f t="shared" si="27"/>
        <v>0</v>
      </c>
      <c r="G91" s="109">
        <f t="shared" si="27"/>
        <v>7958</v>
      </c>
      <c r="H91" s="109">
        <f t="shared" si="27"/>
        <v>5390</v>
      </c>
      <c r="I91" s="109">
        <f t="shared" si="27"/>
        <v>2568</v>
      </c>
      <c r="J91" s="109">
        <f t="shared" si="27"/>
        <v>0</v>
      </c>
      <c r="K91" s="109">
        <f t="shared" si="27"/>
        <v>0</v>
      </c>
      <c r="L91" s="109">
        <f t="shared" si="27"/>
        <v>0</v>
      </c>
      <c r="M91" s="109">
        <f t="shared" si="27"/>
        <v>0</v>
      </c>
      <c r="N91" s="109">
        <f t="shared" si="27"/>
        <v>0</v>
      </c>
      <c r="O91" s="109">
        <f t="shared" si="27"/>
        <v>0</v>
      </c>
      <c r="P91" s="109">
        <f t="shared" si="27"/>
        <v>0</v>
      </c>
      <c r="Q91" s="91"/>
      <c r="R91" s="91"/>
      <c r="S91" s="44"/>
    </row>
    <row r="92" spans="1:19" s="25" customFormat="1" ht="65.25" customHeight="1">
      <c r="A92" s="65"/>
      <c r="B92" s="66"/>
      <c r="C92" s="66">
        <v>2010</v>
      </c>
      <c r="D92" s="98" t="s">
        <v>51</v>
      </c>
      <c r="E92" s="99">
        <v>2568</v>
      </c>
      <c r="F92" s="108"/>
      <c r="G92" s="99">
        <v>2568</v>
      </c>
      <c r="H92" s="99">
        <v>0</v>
      </c>
      <c r="I92" s="99">
        <v>2568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0</v>
      </c>
      <c r="P92" s="154">
        <v>0</v>
      </c>
      <c r="Q92" s="84"/>
      <c r="R92" s="84"/>
      <c r="S92" s="40"/>
    </row>
    <row r="93" spans="1:19" s="25" customFormat="1" ht="54.75" customHeight="1">
      <c r="A93" s="32"/>
      <c r="B93" s="33"/>
      <c r="C93" s="33">
        <v>2030</v>
      </c>
      <c r="D93" s="158" t="s">
        <v>118</v>
      </c>
      <c r="E93" s="109">
        <v>5390</v>
      </c>
      <c r="F93" s="159"/>
      <c r="G93" s="109">
        <v>5390</v>
      </c>
      <c r="H93" s="109">
        <v>5390</v>
      </c>
      <c r="I93" s="160">
        <v>0</v>
      </c>
      <c r="J93" s="161">
        <v>0</v>
      </c>
      <c r="K93" s="161">
        <v>0</v>
      </c>
      <c r="L93" s="161">
        <v>0</v>
      </c>
      <c r="M93" s="161">
        <v>0</v>
      </c>
      <c r="N93" s="161">
        <v>0</v>
      </c>
      <c r="O93" s="161">
        <v>0</v>
      </c>
      <c r="P93" s="162">
        <v>0</v>
      </c>
      <c r="Q93" s="84"/>
      <c r="R93" s="40"/>
      <c r="S93" s="40"/>
    </row>
    <row r="94" spans="1:19" s="25" customFormat="1" ht="39.75" customHeight="1">
      <c r="A94" s="32"/>
      <c r="B94" s="33" t="s">
        <v>119</v>
      </c>
      <c r="C94" s="33"/>
      <c r="D94" s="163" t="s">
        <v>120</v>
      </c>
      <c r="E94" s="109">
        <f aca="true" t="shared" si="28" ref="E94:S94">E95</f>
        <v>13949</v>
      </c>
      <c r="F94" s="109">
        <f t="shared" si="28"/>
        <v>0</v>
      </c>
      <c r="G94" s="109">
        <f t="shared" si="28"/>
        <v>13949</v>
      </c>
      <c r="H94" s="109">
        <f t="shared" si="28"/>
        <v>13949</v>
      </c>
      <c r="I94" s="109">
        <f t="shared" si="28"/>
        <v>0</v>
      </c>
      <c r="J94" s="109">
        <f t="shared" si="28"/>
        <v>0</v>
      </c>
      <c r="K94" s="109">
        <f t="shared" si="28"/>
        <v>0</v>
      </c>
      <c r="L94" s="109">
        <f t="shared" si="28"/>
        <v>0</v>
      </c>
      <c r="M94" s="109">
        <f t="shared" si="28"/>
        <v>0</v>
      </c>
      <c r="N94" s="109">
        <f t="shared" si="28"/>
        <v>0</v>
      </c>
      <c r="O94" s="109">
        <f t="shared" si="28"/>
        <v>0</v>
      </c>
      <c r="P94" s="109">
        <f t="shared" si="28"/>
        <v>0</v>
      </c>
      <c r="Q94" s="109">
        <f t="shared" si="28"/>
        <v>0</v>
      </c>
      <c r="R94" s="109">
        <f t="shared" si="28"/>
        <v>0</v>
      </c>
      <c r="S94" s="109">
        <f t="shared" si="28"/>
        <v>0</v>
      </c>
    </row>
    <row r="95" spans="1:19" s="25" customFormat="1" ht="54.75" customHeight="1">
      <c r="A95" s="32"/>
      <c r="B95" s="33"/>
      <c r="C95" s="33">
        <v>2030</v>
      </c>
      <c r="D95" s="158" t="s">
        <v>118</v>
      </c>
      <c r="E95" s="109">
        <v>13949</v>
      </c>
      <c r="F95" s="159"/>
      <c r="G95" s="109">
        <v>13949</v>
      </c>
      <c r="H95" s="109">
        <v>13949</v>
      </c>
      <c r="I95" s="160">
        <v>0</v>
      </c>
      <c r="J95" s="161">
        <v>0</v>
      </c>
      <c r="K95" s="161">
        <v>0</v>
      </c>
      <c r="L95" s="161">
        <v>0</v>
      </c>
      <c r="M95" s="161">
        <v>0</v>
      </c>
      <c r="N95" s="161">
        <v>0</v>
      </c>
      <c r="O95" s="161">
        <v>0</v>
      </c>
      <c r="P95" s="162">
        <v>0</v>
      </c>
      <c r="Q95" s="84"/>
      <c r="R95" s="40"/>
      <c r="S95" s="40"/>
    </row>
    <row r="96" spans="1:19" s="25" customFormat="1" ht="27.75" customHeight="1">
      <c r="A96" s="32"/>
      <c r="B96" s="33" t="s">
        <v>121</v>
      </c>
      <c r="C96" s="33"/>
      <c r="D96" s="163" t="s">
        <v>122</v>
      </c>
      <c r="E96" s="109">
        <f aca="true" t="shared" si="29" ref="E96:P96">E97</f>
        <v>58106</v>
      </c>
      <c r="F96" s="109">
        <f t="shared" si="29"/>
        <v>0</v>
      </c>
      <c r="G96" s="109">
        <f t="shared" si="29"/>
        <v>58106</v>
      </c>
      <c r="H96" s="109">
        <f t="shared" si="29"/>
        <v>58106</v>
      </c>
      <c r="I96" s="109">
        <f t="shared" si="29"/>
        <v>0</v>
      </c>
      <c r="J96" s="109">
        <f t="shared" si="29"/>
        <v>0</v>
      </c>
      <c r="K96" s="109">
        <f t="shared" si="29"/>
        <v>0</v>
      </c>
      <c r="L96" s="109">
        <f t="shared" si="29"/>
        <v>0</v>
      </c>
      <c r="M96" s="109">
        <f t="shared" si="29"/>
        <v>0</v>
      </c>
      <c r="N96" s="109">
        <f t="shared" si="29"/>
        <v>0</v>
      </c>
      <c r="O96" s="109">
        <f t="shared" si="29"/>
        <v>0</v>
      </c>
      <c r="P96" s="109">
        <f t="shared" si="29"/>
        <v>0</v>
      </c>
      <c r="Q96" s="84"/>
      <c r="R96" s="40"/>
      <c r="S96" s="40"/>
    </row>
    <row r="97" spans="1:19" s="25" customFormat="1" ht="54.75" customHeight="1">
      <c r="A97" s="32"/>
      <c r="B97" s="33"/>
      <c r="C97" s="33">
        <v>2030</v>
      </c>
      <c r="D97" s="158" t="s">
        <v>118</v>
      </c>
      <c r="E97" s="109">
        <v>58106</v>
      </c>
      <c r="F97" s="159"/>
      <c r="G97" s="109">
        <v>58106</v>
      </c>
      <c r="H97" s="109">
        <v>58106</v>
      </c>
      <c r="I97" s="160">
        <v>0</v>
      </c>
      <c r="J97" s="161">
        <v>0</v>
      </c>
      <c r="K97" s="161">
        <v>0</v>
      </c>
      <c r="L97" s="161">
        <v>0</v>
      </c>
      <c r="M97" s="161">
        <v>0</v>
      </c>
      <c r="N97" s="161">
        <v>0</v>
      </c>
      <c r="O97" s="161">
        <v>0</v>
      </c>
      <c r="P97" s="162">
        <v>0</v>
      </c>
      <c r="Q97" s="84"/>
      <c r="R97" s="40"/>
      <c r="S97" s="40"/>
    </row>
    <row r="98" spans="1:19" s="25" customFormat="1" ht="30" customHeight="1">
      <c r="A98" s="32"/>
      <c r="B98" s="33" t="s">
        <v>123</v>
      </c>
      <c r="C98" s="33"/>
      <c r="D98" s="163" t="s">
        <v>124</v>
      </c>
      <c r="E98" s="109">
        <f aca="true" t="shared" si="30" ref="E98:S98">E99</f>
        <v>57885</v>
      </c>
      <c r="F98" s="109">
        <f t="shared" si="30"/>
        <v>0</v>
      </c>
      <c r="G98" s="109">
        <f t="shared" si="30"/>
        <v>57885</v>
      </c>
      <c r="H98" s="109">
        <f t="shared" si="30"/>
        <v>57885</v>
      </c>
      <c r="I98" s="109">
        <f t="shared" si="30"/>
        <v>0</v>
      </c>
      <c r="J98" s="109">
        <f t="shared" si="30"/>
        <v>0</v>
      </c>
      <c r="K98" s="109">
        <f t="shared" si="30"/>
        <v>0</v>
      </c>
      <c r="L98" s="109">
        <f t="shared" si="30"/>
        <v>0</v>
      </c>
      <c r="M98" s="109">
        <f t="shared" si="30"/>
        <v>0</v>
      </c>
      <c r="N98" s="109">
        <f t="shared" si="30"/>
        <v>0</v>
      </c>
      <c r="O98" s="109">
        <f t="shared" si="30"/>
        <v>0</v>
      </c>
      <c r="P98" s="109">
        <f t="shared" si="30"/>
        <v>0</v>
      </c>
      <c r="Q98" s="109">
        <f t="shared" si="30"/>
        <v>0</v>
      </c>
      <c r="R98" s="109">
        <f t="shared" si="30"/>
        <v>0</v>
      </c>
      <c r="S98" s="109">
        <f t="shared" si="30"/>
        <v>0</v>
      </c>
    </row>
    <row r="99" spans="1:19" s="25" customFormat="1" ht="54.75" customHeight="1">
      <c r="A99" s="32"/>
      <c r="B99" s="33"/>
      <c r="C99" s="33">
        <v>2030</v>
      </c>
      <c r="D99" s="158" t="s">
        <v>118</v>
      </c>
      <c r="E99" s="109">
        <v>57885</v>
      </c>
      <c r="F99" s="159"/>
      <c r="G99" s="109">
        <v>57885</v>
      </c>
      <c r="H99" s="109">
        <v>57885</v>
      </c>
      <c r="I99" s="160">
        <v>0</v>
      </c>
      <c r="J99" s="161">
        <v>0</v>
      </c>
      <c r="K99" s="161">
        <v>0</v>
      </c>
      <c r="L99" s="161">
        <v>0</v>
      </c>
      <c r="M99" s="161">
        <v>0</v>
      </c>
      <c r="N99" s="161">
        <v>0</v>
      </c>
      <c r="O99" s="161">
        <v>0</v>
      </c>
      <c r="P99" s="162">
        <v>0</v>
      </c>
      <c r="Q99" s="84"/>
      <c r="R99" s="40"/>
      <c r="S99" s="40"/>
    </row>
    <row r="100" spans="1:19" s="25" customFormat="1" ht="30.75" customHeight="1">
      <c r="A100" s="65"/>
      <c r="B100" s="66" t="s">
        <v>143</v>
      </c>
      <c r="C100" s="66"/>
      <c r="D100" s="98" t="s">
        <v>26</v>
      </c>
      <c r="E100" s="99">
        <f aca="true" t="shared" si="31" ref="E100:P100">E101</f>
        <v>29084</v>
      </c>
      <c r="F100" s="99">
        <f t="shared" si="31"/>
        <v>0</v>
      </c>
      <c r="G100" s="99">
        <f t="shared" si="31"/>
        <v>29084</v>
      </c>
      <c r="H100" s="99">
        <f t="shared" si="31"/>
        <v>29084</v>
      </c>
      <c r="I100" s="99">
        <f t="shared" si="31"/>
        <v>0</v>
      </c>
      <c r="J100" s="99">
        <f t="shared" si="31"/>
        <v>0</v>
      </c>
      <c r="K100" s="99">
        <f t="shared" si="31"/>
        <v>0</v>
      </c>
      <c r="L100" s="99">
        <f t="shared" si="31"/>
        <v>0</v>
      </c>
      <c r="M100" s="99">
        <f t="shared" si="31"/>
        <v>0</v>
      </c>
      <c r="N100" s="99">
        <f t="shared" si="31"/>
        <v>0</v>
      </c>
      <c r="O100" s="99">
        <f t="shared" si="31"/>
        <v>0</v>
      </c>
      <c r="P100" s="99">
        <f t="shared" si="31"/>
        <v>0</v>
      </c>
      <c r="Q100" s="84"/>
      <c r="R100" s="84"/>
      <c r="S100" s="84"/>
    </row>
    <row r="101" spans="1:19" s="25" customFormat="1" ht="54.75" customHeight="1">
      <c r="A101" s="65"/>
      <c r="B101" s="66"/>
      <c r="C101" s="66" t="s">
        <v>144</v>
      </c>
      <c r="D101" s="158" t="s">
        <v>118</v>
      </c>
      <c r="E101" s="99">
        <v>29084</v>
      </c>
      <c r="F101" s="108"/>
      <c r="G101" s="99">
        <v>29084</v>
      </c>
      <c r="H101" s="99">
        <v>29084</v>
      </c>
      <c r="I101" s="184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54">
        <v>0</v>
      </c>
      <c r="Q101" s="84"/>
      <c r="R101" s="84"/>
      <c r="S101" s="84"/>
    </row>
    <row r="102" spans="1:19" s="25" customFormat="1" ht="45" customHeight="1">
      <c r="A102" s="50">
        <v>900</v>
      </c>
      <c r="B102" s="51"/>
      <c r="C102" s="51"/>
      <c r="D102" s="52" t="s">
        <v>125</v>
      </c>
      <c r="E102" s="54">
        <f aca="true" t="shared" si="32" ref="E102:P102">E103+E106</f>
        <v>770200</v>
      </c>
      <c r="F102" s="54">
        <f t="shared" si="32"/>
        <v>0</v>
      </c>
      <c r="G102" s="54">
        <f t="shared" si="32"/>
        <v>770200</v>
      </c>
      <c r="H102" s="54">
        <f t="shared" si="32"/>
        <v>770200</v>
      </c>
      <c r="I102" s="54">
        <f t="shared" si="32"/>
        <v>0</v>
      </c>
      <c r="J102" s="54">
        <f t="shared" si="32"/>
        <v>0</v>
      </c>
      <c r="K102" s="54">
        <f t="shared" si="32"/>
        <v>0</v>
      </c>
      <c r="L102" s="54">
        <f t="shared" si="32"/>
        <v>0</v>
      </c>
      <c r="M102" s="54">
        <f t="shared" si="32"/>
        <v>0</v>
      </c>
      <c r="N102" s="54">
        <f t="shared" si="32"/>
        <v>0</v>
      </c>
      <c r="O102" s="54">
        <f t="shared" si="32"/>
        <v>0</v>
      </c>
      <c r="P102" s="54">
        <f t="shared" si="32"/>
        <v>0</v>
      </c>
      <c r="Q102" s="54"/>
      <c r="R102" s="54"/>
      <c r="S102" s="54"/>
    </row>
    <row r="103" spans="1:19" s="30" customFormat="1" ht="40.5" customHeight="1">
      <c r="A103" s="55"/>
      <c r="B103" s="56" t="s">
        <v>126</v>
      </c>
      <c r="C103" s="56"/>
      <c r="D103" s="164" t="s">
        <v>127</v>
      </c>
      <c r="E103" s="61">
        <f>E104+E105</f>
        <v>20200</v>
      </c>
      <c r="F103" s="61">
        <f>F104+F105</f>
        <v>0</v>
      </c>
      <c r="G103" s="61">
        <f>G104+G105</f>
        <v>20200</v>
      </c>
      <c r="H103" s="61">
        <f>H104+H105</f>
        <v>20200</v>
      </c>
      <c r="I103" s="61">
        <f aca="true" t="shared" si="33" ref="I103:P103">I104</f>
        <v>0</v>
      </c>
      <c r="J103" s="61">
        <f t="shared" si="33"/>
        <v>0</v>
      </c>
      <c r="K103" s="61">
        <f t="shared" si="33"/>
        <v>0</v>
      </c>
      <c r="L103" s="61">
        <f t="shared" si="33"/>
        <v>0</v>
      </c>
      <c r="M103" s="61">
        <f t="shared" si="33"/>
        <v>0</v>
      </c>
      <c r="N103" s="61">
        <f t="shared" si="33"/>
        <v>0</v>
      </c>
      <c r="O103" s="61">
        <f t="shared" si="33"/>
        <v>0</v>
      </c>
      <c r="P103" s="61">
        <f t="shared" si="33"/>
        <v>0</v>
      </c>
      <c r="Q103" s="61">
        <f>Q104</f>
        <v>0</v>
      </c>
      <c r="R103" s="61">
        <f>R104</f>
        <v>0</v>
      </c>
      <c r="S103" s="61">
        <f>S104</f>
        <v>0</v>
      </c>
    </row>
    <row r="104" spans="1:19" s="25" customFormat="1" ht="35.25" customHeight="1">
      <c r="A104" s="32"/>
      <c r="B104" s="33"/>
      <c r="C104" s="33" t="s">
        <v>34</v>
      </c>
      <c r="D104" s="34" t="s">
        <v>35</v>
      </c>
      <c r="E104" s="35">
        <v>20000</v>
      </c>
      <c r="F104" s="36"/>
      <c r="G104" s="35">
        <v>20000</v>
      </c>
      <c r="H104" s="35">
        <v>20000</v>
      </c>
      <c r="I104" s="37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68"/>
      <c r="R104" s="84"/>
      <c r="S104" s="84"/>
    </row>
    <row r="105" spans="1:19" s="25" customFormat="1" ht="35.25" customHeight="1">
      <c r="A105" s="32"/>
      <c r="B105" s="33"/>
      <c r="C105" s="33" t="s">
        <v>36</v>
      </c>
      <c r="D105" s="118" t="s">
        <v>145</v>
      </c>
      <c r="E105" s="87">
        <v>200</v>
      </c>
      <c r="F105" s="86"/>
      <c r="G105" s="35">
        <v>200</v>
      </c>
      <c r="H105" s="35">
        <v>200</v>
      </c>
      <c r="I105" s="37"/>
      <c r="J105" s="38"/>
      <c r="K105" s="38"/>
      <c r="L105" s="38"/>
      <c r="M105" s="38"/>
      <c r="N105" s="38"/>
      <c r="O105" s="38"/>
      <c r="P105" s="38"/>
      <c r="Q105" s="68"/>
      <c r="R105" s="84"/>
      <c r="S105" s="84"/>
    </row>
    <row r="106" spans="1:19" s="30" customFormat="1" ht="45" customHeight="1">
      <c r="A106" s="106"/>
      <c r="B106" s="57" t="s">
        <v>129</v>
      </c>
      <c r="C106" s="57"/>
      <c r="D106" s="31" t="s">
        <v>130</v>
      </c>
      <c r="E106" s="61">
        <f aca="true" t="shared" si="34" ref="E106:P106">E107</f>
        <v>750000</v>
      </c>
      <c r="F106" s="61">
        <f t="shared" si="34"/>
        <v>0</v>
      </c>
      <c r="G106" s="79">
        <f t="shared" si="34"/>
        <v>750000</v>
      </c>
      <c r="H106" s="79">
        <f t="shared" si="34"/>
        <v>750000</v>
      </c>
      <c r="I106" s="79">
        <f t="shared" si="34"/>
        <v>0</v>
      </c>
      <c r="J106" s="79">
        <f t="shared" si="34"/>
        <v>0</v>
      </c>
      <c r="K106" s="79">
        <f t="shared" si="34"/>
        <v>0</v>
      </c>
      <c r="L106" s="79">
        <f t="shared" si="34"/>
        <v>0</v>
      </c>
      <c r="M106" s="79">
        <f t="shared" si="34"/>
        <v>0</v>
      </c>
      <c r="N106" s="79">
        <f t="shared" si="34"/>
        <v>0</v>
      </c>
      <c r="O106" s="79">
        <f t="shared" si="34"/>
        <v>0</v>
      </c>
      <c r="P106" s="79">
        <f t="shared" si="34"/>
        <v>0</v>
      </c>
      <c r="Q106" s="61">
        <f>Q110</f>
        <v>0</v>
      </c>
      <c r="R106" s="61">
        <f>R110</f>
        <v>0</v>
      </c>
      <c r="S106" s="61">
        <f>S110</f>
        <v>0</v>
      </c>
    </row>
    <row r="107" spans="1:19" s="30" customFormat="1" ht="35.25" customHeight="1">
      <c r="A107" s="106"/>
      <c r="B107" s="57"/>
      <c r="C107" s="56" t="s">
        <v>32</v>
      </c>
      <c r="D107" s="98" t="s">
        <v>131</v>
      </c>
      <c r="E107" s="79">
        <v>750000</v>
      </c>
      <c r="F107" s="165"/>
      <c r="G107" s="79">
        <v>750000</v>
      </c>
      <c r="H107" s="79">
        <v>750000</v>
      </c>
      <c r="I107" s="79">
        <v>0</v>
      </c>
      <c r="J107" s="61">
        <v>0</v>
      </c>
      <c r="K107" s="79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60"/>
      <c r="R107" s="61"/>
      <c r="S107" s="61"/>
    </row>
    <row r="108" spans="1:19" s="30" customFormat="1" ht="35.25" customHeight="1">
      <c r="A108" s="50">
        <v>921</v>
      </c>
      <c r="B108" s="51"/>
      <c r="C108" s="51"/>
      <c r="D108" s="166" t="s">
        <v>132</v>
      </c>
      <c r="E108" s="54">
        <f aca="true" t="shared" si="35" ref="E108:P108">E109</f>
        <v>707944</v>
      </c>
      <c r="F108" s="54">
        <f t="shared" si="35"/>
        <v>0</v>
      </c>
      <c r="G108" s="75">
        <f t="shared" si="35"/>
        <v>0</v>
      </c>
      <c r="H108" s="54">
        <f t="shared" si="35"/>
        <v>0</v>
      </c>
      <c r="I108" s="54">
        <f t="shared" si="35"/>
        <v>0</v>
      </c>
      <c r="J108" s="54">
        <f t="shared" si="35"/>
        <v>0</v>
      </c>
      <c r="K108" s="54">
        <f t="shared" si="35"/>
        <v>0</v>
      </c>
      <c r="L108" s="54">
        <f t="shared" si="35"/>
        <v>0</v>
      </c>
      <c r="M108" s="54">
        <f t="shared" si="35"/>
        <v>707944</v>
      </c>
      <c r="N108" s="54">
        <f t="shared" si="35"/>
        <v>0</v>
      </c>
      <c r="O108" s="54">
        <f t="shared" si="35"/>
        <v>0</v>
      </c>
      <c r="P108" s="54">
        <f t="shared" si="35"/>
        <v>707944</v>
      </c>
      <c r="Q108" s="60"/>
      <c r="R108" s="61"/>
      <c r="S108" s="61"/>
    </row>
    <row r="109" spans="1:19" s="30" customFormat="1" ht="29.25" customHeight="1">
      <c r="A109" s="55"/>
      <c r="B109" s="56" t="s">
        <v>133</v>
      </c>
      <c r="C109" s="56"/>
      <c r="D109" s="167" t="s">
        <v>134</v>
      </c>
      <c r="E109" s="61">
        <f>E110</f>
        <v>707944</v>
      </c>
      <c r="F109" s="165"/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f>M110</f>
        <v>707944</v>
      </c>
      <c r="N109" s="61">
        <f>N110</f>
        <v>0</v>
      </c>
      <c r="O109" s="61">
        <f>O110</f>
        <v>0</v>
      </c>
      <c r="P109" s="61">
        <f>P110</f>
        <v>707944</v>
      </c>
      <c r="Q109" s="60"/>
      <c r="R109" s="61"/>
      <c r="S109" s="61"/>
    </row>
    <row r="110" spans="1:19" s="30" customFormat="1" ht="82.5" customHeight="1">
      <c r="A110" s="55"/>
      <c r="B110" s="56"/>
      <c r="C110" s="56" t="s">
        <v>128</v>
      </c>
      <c r="D110" s="98" t="s">
        <v>22</v>
      </c>
      <c r="E110" s="61">
        <v>707944</v>
      </c>
      <c r="F110" s="165"/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707944</v>
      </c>
      <c r="N110" s="61">
        <v>0</v>
      </c>
      <c r="O110" s="61">
        <v>0</v>
      </c>
      <c r="P110" s="60">
        <v>707944</v>
      </c>
      <c r="Q110" s="60"/>
      <c r="R110" s="61"/>
      <c r="S110" s="61"/>
    </row>
    <row r="111" spans="1:19" s="11" customFormat="1" ht="45" customHeight="1">
      <c r="A111" s="200" t="s">
        <v>135</v>
      </c>
      <c r="B111" s="201"/>
      <c r="C111" s="201"/>
      <c r="D111" s="202"/>
      <c r="E111" s="168">
        <f>SUM(E10,E16,E22,E25,E33,E39,E42,E45,E73,,E80,E84,E87,E102,E108)</f>
        <v>12867168</v>
      </c>
      <c r="F111" s="168">
        <f>SUM(F10,F16,F22,F25,F33,F39,F42,F45,F73,,F80,F84,F87,F102,F108)</f>
        <v>0</v>
      </c>
      <c r="G111" s="168">
        <f>SUM(G10,G16,G22,G25,G33,G39,G42,G45,G73,,G80,G84,G87,G102,G108)</f>
        <v>11737635</v>
      </c>
      <c r="H111" s="168">
        <f>SUM(H10,H16,H22,H25,H33,H39,H42,H45,H73,,H80,H84,H87,H102,H108)</f>
        <v>10522701</v>
      </c>
      <c r="I111" s="168">
        <f>SUM(I10,I16,I22,I25,I33,I39,I42,I45,I73,,I80,I84,I87,I102,I108)</f>
        <v>1214934</v>
      </c>
      <c r="J111" s="168">
        <f aca="true" t="shared" si="36" ref="J111:P111">SUM(J10,J16,J22,J25,J33,J39,J42,J45,J73,,J80,J84,J87,J102,J108)</f>
        <v>0</v>
      </c>
      <c r="K111" s="168">
        <f t="shared" si="36"/>
        <v>0</v>
      </c>
      <c r="L111" s="168">
        <f t="shared" si="36"/>
        <v>0</v>
      </c>
      <c r="M111" s="168">
        <f t="shared" si="36"/>
        <v>1129533</v>
      </c>
      <c r="N111" s="168">
        <f t="shared" si="36"/>
        <v>300000</v>
      </c>
      <c r="O111" s="168">
        <f t="shared" si="36"/>
        <v>0</v>
      </c>
      <c r="P111" s="168">
        <f t="shared" si="36"/>
        <v>827033</v>
      </c>
      <c r="Q111" s="168"/>
      <c r="R111" s="168"/>
      <c r="S111" s="168"/>
    </row>
    <row r="112" spans="2:17" ht="12.75">
      <c r="B112" s="169"/>
      <c r="D112" s="170"/>
      <c r="E112" s="170"/>
      <c r="F112" s="170"/>
      <c r="G112" s="170"/>
      <c r="H112" s="170"/>
      <c r="I112" s="171"/>
      <c r="J112" s="170"/>
      <c r="K112" s="170"/>
      <c r="L112" s="170"/>
      <c r="M112" s="170"/>
      <c r="N112" s="170"/>
      <c r="O112" s="170"/>
      <c r="P112" s="170"/>
      <c r="Q112" s="170"/>
    </row>
    <row r="113" spans="1:17" ht="12.75">
      <c r="A113" s="172"/>
      <c r="B113" s="169"/>
      <c r="D113" s="170"/>
      <c r="E113" s="170"/>
      <c r="F113" s="170"/>
      <c r="G113" s="170"/>
      <c r="H113" s="170"/>
      <c r="I113" s="171"/>
      <c r="J113" s="170"/>
      <c r="K113" s="170"/>
      <c r="L113" s="170"/>
      <c r="M113" s="170"/>
      <c r="N113" s="170"/>
      <c r="O113" s="170"/>
      <c r="P113" s="170"/>
      <c r="Q113" s="170"/>
    </row>
    <row r="114" spans="2:17" ht="12.75">
      <c r="B114" s="173"/>
      <c r="D114" s="170"/>
      <c r="E114" s="170"/>
      <c r="F114" s="170"/>
      <c r="G114" s="170"/>
      <c r="H114" s="170"/>
      <c r="I114" s="171"/>
      <c r="J114" s="170"/>
      <c r="K114" s="170"/>
      <c r="L114" s="170"/>
      <c r="M114" s="170"/>
      <c r="N114" s="170"/>
      <c r="O114" s="170"/>
      <c r="P114" s="170"/>
      <c r="Q114" s="170"/>
    </row>
    <row r="115" spans="2:17" ht="12.75">
      <c r="B115" s="169"/>
      <c r="D115" s="170"/>
      <c r="E115" s="170"/>
      <c r="F115" s="170"/>
      <c r="G115" s="170"/>
      <c r="H115" s="170"/>
      <c r="I115" s="171"/>
      <c r="J115" s="170"/>
      <c r="K115" s="170"/>
      <c r="L115" s="170"/>
      <c r="M115" s="170"/>
      <c r="N115" s="170"/>
      <c r="O115" s="170"/>
      <c r="P115" s="170"/>
      <c r="Q115" s="170"/>
    </row>
    <row r="116" spans="2:17" ht="12.75">
      <c r="B116" s="169"/>
      <c r="D116" s="170"/>
      <c r="E116" s="170"/>
      <c r="F116" s="170"/>
      <c r="G116" s="170"/>
      <c r="H116" s="170"/>
      <c r="I116" s="171"/>
      <c r="J116" s="170"/>
      <c r="K116" s="170"/>
      <c r="L116" s="170"/>
      <c r="M116" s="170"/>
      <c r="N116" s="170"/>
      <c r="O116" s="170"/>
      <c r="P116" s="170"/>
      <c r="Q116" s="170"/>
    </row>
    <row r="117" spans="2:17" ht="12.75">
      <c r="B117" s="169"/>
      <c r="D117" s="170"/>
      <c r="E117" s="170"/>
      <c r="F117" s="170"/>
      <c r="G117" s="170"/>
      <c r="H117" s="170"/>
      <c r="I117" s="171"/>
      <c r="J117" s="170"/>
      <c r="K117" s="170"/>
      <c r="L117" s="170"/>
      <c r="M117" s="170"/>
      <c r="N117" s="170"/>
      <c r="O117" s="170"/>
      <c r="P117" s="170"/>
      <c r="Q117" s="170"/>
    </row>
    <row r="118" spans="2:17" ht="12.75">
      <c r="B118" s="169"/>
      <c r="D118" s="170"/>
      <c r="E118" s="170"/>
      <c r="F118" s="170"/>
      <c r="G118" s="170"/>
      <c r="H118" s="170"/>
      <c r="I118" s="171"/>
      <c r="J118" s="170"/>
      <c r="K118" s="170"/>
      <c r="L118" s="170"/>
      <c r="M118" s="170"/>
      <c r="N118" s="170"/>
      <c r="O118" s="170"/>
      <c r="P118" s="170"/>
      <c r="Q118" s="170"/>
    </row>
    <row r="119" spans="2:17" ht="12.75">
      <c r="B119" s="169"/>
      <c r="D119" s="170"/>
      <c r="E119" s="170"/>
      <c r="F119" s="170"/>
      <c r="G119" s="170"/>
      <c r="H119" s="170"/>
      <c r="I119" s="171"/>
      <c r="J119" s="170"/>
      <c r="K119" s="170"/>
      <c r="L119" s="170"/>
      <c r="M119" s="170"/>
      <c r="N119" s="170"/>
      <c r="O119" s="170"/>
      <c r="P119" s="170"/>
      <c r="Q119" s="170"/>
    </row>
    <row r="120" spans="2:17" ht="12.75">
      <c r="B120" s="169"/>
      <c r="D120" s="170"/>
      <c r="E120" s="170"/>
      <c r="F120" s="170"/>
      <c r="G120" s="170"/>
      <c r="H120" s="170"/>
      <c r="I120" s="171"/>
      <c r="J120" s="170"/>
      <c r="K120" s="170"/>
      <c r="L120" s="170"/>
      <c r="M120" s="170"/>
      <c r="N120" s="170"/>
      <c r="O120" s="170"/>
      <c r="P120" s="170"/>
      <c r="Q120" s="170"/>
    </row>
    <row r="121" spans="2:17" ht="12.75">
      <c r="B121" s="169"/>
      <c r="D121" s="170"/>
      <c r="E121" s="170"/>
      <c r="F121" s="170"/>
      <c r="G121" s="170"/>
      <c r="H121" s="170"/>
      <c r="I121" s="171"/>
      <c r="J121" s="170"/>
      <c r="K121" s="170"/>
      <c r="L121" s="170"/>
      <c r="M121" s="170"/>
      <c r="N121" s="170"/>
      <c r="O121" s="170"/>
      <c r="P121" s="170"/>
      <c r="Q121" s="170"/>
    </row>
    <row r="122" spans="2:17" ht="12.75">
      <c r="B122" s="169"/>
      <c r="D122" s="170"/>
      <c r="E122" s="170"/>
      <c r="F122" s="170"/>
      <c r="G122" s="170"/>
      <c r="H122" s="170"/>
      <c r="I122" s="171"/>
      <c r="J122" s="170"/>
      <c r="K122" s="170"/>
      <c r="L122" s="170"/>
      <c r="M122" s="170"/>
      <c r="N122" s="170"/>
      <c r="O122" s="170"/>
      <c r="P122" s="170"/>
      <c r="Q122" s="170"/>
    </row>
    <row r="123" spans="2:17" ht="12.75">
      <c r="B123" s="169"/>
      <c r="D123" s="170"/>
      <c r="E123" s="170"/>
      <c r="F123" s="170"/>
      <c r="G123" s="170"/>
      <c r="H123" s="170"/>
      <c r="I123" s="171"/>
      <c r="J123" s="170"/>
      <c r="K123" s="170"/>
      <c r="L123" s="170"/>
      <c r="M123" s="170"/>
      <c r="N123" s="170"/>
      <c r="O123" s="170"/>
      <c r="P123" s="170"/>
      <c r="Q123" s="170"/>
    </row>
    <row r="124" spans="2:17" ht="12.75">
      <c r="B124" s="169"/>
      <c r="D124" s="170"/>
      <c r="E124" s="170"/>
      <c r="F124" s="170"/>
      <c r="G124" s="170"/>
      <c r="H124" s="170"/>
      <c r="I124" s="171"/>
      <c r="J124" s="170"/>
      <c r="K124" s="170"/>
      <c r="L124" s="170"/>
      <c r="M124" s="170"/>
      <c r="N124" s="170"/>
      <c r="O124" s="170"/>
      <c r="P124" s="170"/>
      <c r="Q124" s="170"/>
    </row>
    <row r="125" spans="2:17" ht="12.75">
      <c r="B125" s="169"/>
      <c r="D125" s="170"/>
      <c r="E125" s="170"/>
      <c r="F125" s="170"/>
      <c r="G125" s="170"/>
      <c r="H125" s="170"/>
      <c r="I125" s="171"/>
      <c r="J125" s="170"/>
      <c r="K125" s="170"/>
      <c r="L125" s="170"/>
      <c r="M125" s="170"/>
      <c r="N125" s="170"/>
      <c r="O125" s="170"/>
      <c r="P125" s="170"/>
      <c r="Q125" s="170"/>
    </row>
    <row r="126" spans="2:17" ht="12.75">
      <c r="B126" s="169"/>
      <c r="D126" s="170"/>
      <c r="E126" s="170"/>
      <c r="F126" s="170"/>
      <c r="G126" s="170"/>
      <c r="H126" s="170"/>
      <c r="I126" s="171"/>
      <c r="J126" s="170"/>
      <c r="K126" s="170"/>
      <c r="L126" s="170"/>
      <c r="M126" s="170"/>
      <c r="N126" s="170"/>
      <c r="O126" s="170"/>
      <c r="P126" s="170"/>
      <c r="Q126" s="170"/>
    </row>
    <row r="127" spans="2:17" ht="12.75">
      <c r="B127" s="169"/>
      <c r="D127" s="170"/>
      <c r="E127" s="170"/>
      <c r="F127" s="170"/>
      <c r="G127" s="170"/>
      <c r="H127" s="170"/>
      <c r="I127" s="171"/>
      <c r="J127" s="170"/>
      <c r="K127" s="170"/>
      <c r="L127" s="170"/>
      <c r="M127" s="170"/>
      <c r="N127" s="170"/>
      <c r="O127" s="170"/>
      <c r="P127" s="170"/>
      <c r="Q127" s="170"/>
    </row>
    <row r="128" spans="2:17" ht="12.75">
      <c r="B128" s="169"/>
      <c r="D128" s="170"/>
      <c r="E128" s="170"/>
      <c r="F128" s="170"/>
      <c r="G128" s="170"/>
      <c r="H128" s="170"/>
      <c r="I128" s="171"/>
      <c r="J128" s="170"/>
      <c r="K128" s="170"/>
      <c r="L128" s="170"/>
      <c r="M128" s="170"/>
      <c r="N128" s="170"/>
      <c r="O128" s="170"/>
      <c r="P128" s="170"/>
      <c r="Q128" s="170"/>
    </row>
    <row r="129" spans="2:17" ht="12.75">
      <c r="B129" s="169"/>
      <c r="D129" s="170"/>
      <c r="E129" s="170"/>
      <c r="F129" s="170"/>
      <c r="G129" s="170"/>
      <c r="H129" s="170"/>
      <c r="I129" s="171"/>
      <c r="J129" s="170"/>
      <c r="K129" s="170"/>
      <c r="L129" s="170"/>
      <c r="M129" s="170"/>
      <c r="N129" s="170"/>
      <c r="O129" s="170"/>
      <c r="P129" s="170"/>
      <c r="Q129" s="170"/>
    </row>
    <row r="130" spans="2:17" ht="12.75">
      <c r="B130" s="169"/>
      <c r="D130" s="170"/>
      <c r="E130" s="170"/>
      <c r="F130" s="170"/>
      <c r="G130" s="170"/>
      <c r="H130" s="170"/>
      <c r="I130" s="171"/>
      <c r="J130" s="170"/>
      <c r="K130" s="170"/>
      <c r="L130" s="170"/>
      <c r="M130" s="170"/>
      <c r="N130" s="170"/>
      <c r="O130" s="170"/>
      <c r="P130" s="170"/>
      <c r="Q130" s="170"/>
    </row>
    <row r="131" spans="2:17" ht="12.75">
      <c r="B131" s="169"/>
      <c r="D131" s="170"/>
      <c r="E131" s="170"/>
      <c r="F131" s="170"/>
      <c r="G131" s="170"/>
      <c r="H131" s="170"/>
      <c r="I131" s="171"/>
      <c r="J131" s="170"/>
      <c r="K131" s="170"/>
      <c r="L131" s="170"/>
      <c r="M131" s="170"/>
      <c r="N131" s="170"/>
      <c r="O131" s="170"/>
      <c r="P131" s="170"/>
      <c r="Q131" s="170"/>
    </row>
    <row r="132" spans="2:17" ht="12.75">
      <c r="B132" s="169"/>
      <c r="D132" s="170"/>
      <c r="E132" s="170"/>
      <c r="F132" s="170"/>
      <c r="G132" s="170"/>
      <c r="H132" s="170"/>
      <c r="I132" s="171"/>
      <c r="J132" s="170"/>
      <c r="K132" s="170"/>
      <c r="L132" s="170"/>
      <c r="M132" s="170"/>
      <c r="N132" s="170"/>
      <c r="O132" s="170"/>
      <c r="P132" s="170"/>
      <c r="Q132" s="170"/>
    </row>
    <row r="133" spans="2:17" ht="12.75">
      <c r="B133" s="169"/>
      <c r="D133" s="170"/>
      <c r="E133" s="170"/>
      <c r="F133" s="170"/>
      <c r="G133" s="170"/>
      <c r="H133" s="170"/>
      <c r="I133" s="171"/>
      <c r="J133" s="170"/>
      <c r="K133" s="170"/>
      <c r="L133" s="170"/>
      <c r="M133" s="170"/>
      <c r="N133" s="170"/>
      <c r="O133" s="170"/>
      <c r="P133" s="170"/>
      <c r="Q133" s="170"/>
    </row>
    <row r="134" spans="2:17" ht="12.75">
      <c r="B134" s="169"/>
      <c r="D134" s="170"/>
      <c r="E134" s="170"/>
      <c r="F134" s="170"/>
      <c r="G134" s="170"/>
      <c r="H134" s="170"/>
      <c r="I134" s="171"/>
      <c r="J134" s="170"/>
      <c r="K134" s="170"/>
      <c r="L134" s="170"/>
      <c r="M134" s="170"/>
      <c r="N134" s="170"/>
      <c r="O134" s="170"/>
      <c r="P134" s="170"/>
      <c r="Q134" s="170"/>
    </row>
    <row r="135" spans="2:17" ht="12.75">
      <c r="B135" s="169"/>
      <c r="D135" s="170"/>
      <c r="E135" s="170"/>
      <c r="F135" s="170"/>
      <c r="G135" s="170"/>
      <c r="H135" s="170"/>
      <c r="I135" s="171"/>
      <c r="J135" s="170"/>
      <c r="K135" s="170"/>
      <c r="L135" s="170"/>
      <c r="M135" s="170"/>
      <c r="N135" s="170"/>
      <c r="O135" s="170"/>
      <c r="P135" s="170"/>
      <c r="Q135" s="170"/>
    </row>
    <row r="136" spans="2:17" ht="12.75">
      <c r="B136" s="169"/>
      <c r="D136" s="170"/>
      <c r="E136" s="170"/>
      <c r="F136" s="170"/>
      <c r="G136" s="170"/>
      <c r="H136" s="170"/>
      <c r="I136" s="171"/>
      <c r="J136" s="170"/>
      <c r="K136" s="170"/>
      <c r="L136" s="170"/>
      <c r="M136" s="170"/>
      <c r="N136" s="170"/>
      <c r="O136" s="170"/>
      <c r="P136" s="170"/>
      <c r="Q136" s="170"/>
    </row>
    <row r="137" spans="2:17" ht="12.75">
      <c r="B137" s="169"/>
      <c r="D137" s="170"/>
      <c r="E137" s="170"/>
      <c r="F137" s="170"/>
      <c r="G137" s="170"/>
      <c r="H137" s="170"/>
      <c r="I137" s="171"/>
      <c r="J137" s="170"/>
      <c r="K137" s="170"/>
      <c r="L137" s="170"/>
      <c r="M137" s="170"/>
      <c r="N137" s="170"/>
      <c r="O137" s="170"/>
      <c r="P137" s="170"/>
      <c r="Q137" s="170"/>
    </row>
    <row r="138" spans="2:17" ht="12.75">
      <c r="B138" s="169"/>
      <c r="D138" s="170"/>
      <c r="E138" s="170"/>
      <c r="F138" s="170"/>
      <c r="G138" s="170"/>
      <c r="H138" s="170"/>
      <c r="I138" s="171"/>
      <c r="J138" s="170"/>
      <c r="K138" s="170"/>
      <c r="L138" s="170"/>
      <c r="M138" s="170"/>
      <c r="N138" s="170"/>
      <c r="O138" s="170"/>
      <c r="P138" s="170"/>
      <c r="Q138" s="170"/>
    </row>
    <row r="139" spans="2:17" ht="12.75">
      <c r="B139" s="169"/>
      <c r="D139" s="170"/>
      <c r="E139" s="170"/>
      <c r="F139" s="170"/>
      <c r="G139" s="170"/>
      <c r="H139" s="170"/>
      <c r="I139" s="171"/>
      <c r="J139" s="170"/>
      <c r="K139" s="170"/>
      <c r="L139" s="170"/>
      <c r="M139" s="170"/>
      <c r="N139" s="170"/>
      <c r="O139" s="170"/>
      <c r="P139" s="170"/>
      <c r="Q139" s="170"/>
    </row>
    <row r="140" spans="2:17" ht="12.75">
      <c r="B140" s="169"/>
      <c r="D140" s="170"/>
      <c r="E140" s="170"/>
      <c r="F140" s="170"/>
      <c r="G140" s="170"/>
      <c r="H140" s="170"/>
      <c r="I140" s="171"/>
      <c r="J140" s="170"/>
      <c r="K140" s="170"/>
      <c r="L140" s="170"/>
      <c r="M140" s="170"/>
      <c r="N140" s="170"/>
      <c r="O140" s="170"/>
      <c r="P140" s="170"/>
      <c r="Q140" s="170"/>
    </row>
    <row r="141" spans="2:17" ht="12.75">
      <c r="B141" s="169"/>
      <c r="D141" s="170"/>
      <c r="E141" s="170"/>
      <c r="F141" s="170"/>
      <c r="G141" s="170"/>
      <c r="H141" s="170"/>
      <c r="I141" s="171"/>
      <c r="J141" s="170"/>
      <c r="K141" s="170"/>
      <c r="L141" s="170"/>
      <c r="M141" s="170"/>
      <c r="N141" s="170"/>
      <c r="O141" s="170"/>
      <c r="P141" s="170"/>
      <c r="Q141" s="170"/>
    </row>
    <row r="142" spans="2:17" ht="12.75">
      <c r="B142" s="169"/>
      <c r="D142" s="170"/>
      <c r="E142" s="170"/>
      <c r="F142" s="170"/>
      <c r="G142" s="170"/>
      <c r="H142" s="170"/>
      <c r="I142" s="171"/>
      <c r="J142" s="170"/>
      <c r="K142" s="170"/>
      <c r="L142" s="170"/>
      <c r="M142" s="170"/>
      <c r="N142" s="170"/>
      <c r="O142" s="170"/>
      <c r="P142" s="170"/>
      <c r="Q142" s="170"/>
    </row>
    <row r="143" spans="2:17" ht="12.75">
      <c r="B143" s="169"/>
      <c r="D143" s="170"/>
      <c r="E143" s="170"/>
      <c r="F143" s="170"/>
      <c r="G143" s="170"/>
      <c r="H143" s="170"/>
      <c r="I143" s="171"/>
      <c r="J143" s="170"/>
      <c r="K143" s="170"/>
      <c r="L143" s="170"/>
      <c r="M143" s="170"/>
      <c r="N143" s="170"/>
      <c r="O143" s="170"/>
      <c r="P143" s="170"/>
      <c r="Q143" s="170"/>
    </row>
    <row r="144" spans="1:19" ht="12.75">
      <c r="A144" s="174"/>
      <c r="B144" s="175"/>
      <c r="C144" s="176"/>
      <c r="D144" s="177"/>
      <c r="E144" s="177"/>
      <c r="F144" s="177"/>
      <c r="G144" s="177"/>
      <c r="H144" s="177"/>
      <c r="I144" s="178"/>
      <c r="J144" s="177"/>
      <c r="K144" s="177"/>
      <c r="L144" s="177"/>
      <c r="M144" s="177"/>
      <c r="N144" s="177"/>
      <c r="O144" s="177"/>
      <c r="P144" s="177"/>
      <c r="Q144" s="177"/>
      <c r="R144" s="179"/>
      <c r="S144" s="179"/>
    </row>
    <row r="145" spans="1:19" ht="12.75">
      <c r="A145" s="174"/>
      <c r="B145" s="175"/>
      <c r="C145" s="176"/>
      <c r="D145" s="177"/>
      <c r="E145" s="177"/>
      <c r="F145" s="177"/>
      <c r="G145" s="177"/>
      <c r="H145" s="177"/>
      <c r="I145" s="178"/>
      <c r="J145" s="177"/>
      <c r="K145" s="177"/>
      <c r="L145" s="177"/>
      <c r="M145" s="177"/>
      <c r="N145" s="177"/>
      <c r="O145" s="177"/>
      <c r="P145" s="177"/>
      <c r="Q145" s="177"/>
      <c r="R145" s="179"/>
      <c r="S145" s="179"/>
    </row>
    <row r="146" spans="1:19" ht="12.75">
      <c r="A146" s="174"/>
      <c r="B146" s="180"/>
      <c r="C146" s="176"/>
      <c r="D146" s="179"/>
      <c r="E146" s="179"/>
      <c r="F146" s="179"/>
      <c r="G146" s="179"/>
      <c r="H146" s="179"/>
      <c r="I146" s="181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</row>
    <row r="147" spans="1:19" ht="12.75">
      <c r="A147" s="174"/>
      <c r="B147" s="180"/>
      <c r="C147" s="176"/>
      <c r="D147" s="179"/>
      <c r="E147" s="179"/>
      <c r="F147" s="179"/>
      <c r="G147" s="179"/>
      <c r="H147" s="179"/>
      <c r="I147" s="181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</row>
    <row r="148" spans="1:19" ht="12.75">
      <c r="A148" s="174"/>
      <c r="B148" s="180"/>
      <c r="C148" s="176"/>
      <c r="D148" s="179"/>
      <c r="E148" s="179"/>
      <c r="F148" s="179"/>
      <c r="G148" s="179"/>
      <c r="H148" s="179"/>
      <c r="I148" s="181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</row>
    <row r="149" spans="1:19" ht="12.75">
      <c r="A149" s="174"/>
      <c r="B149" s="180"/>
      <c r="C149" s="176"/>
      <c r="D149" s="179"/>
      <c r="E149" s="179"/>
      <c r="F149" s="179"/>
      <c r="G149" s="179"/>
      <c r="H149" s="179"/>
      <c r="I149" s="181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</row>
    <row r="150" spans="1:19" ht="12.75">
      <c r="A150" s="174"/>
      <c r="B150" s="180"/>
      <c r="C150" s="176"/>
      <c r="D150" s="179"/>
      <c r="E150" s="179"/>
      <c r="F150" s="179"/>
      <c r="G150" s="179"/>
      <c r="H150" s="179"/>
      <c r="I150" s="181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</row>
    <row r="151" spans="1:19" ht="12.75">
      <c r="A151" s="174"/>
      <c r="B151" s="180"/>
      <c r="C151" s="176"/>
      <c r="D151" s="179"/>
      <c r="E151" s="179"/>
      <c r="F151" s="179"/>
      <c r="G151" s="179"/>
      <c r="H151" s="179"/>
      <c r="I151" s="181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</row>
    <row r="152" spans="1:19" ht="12.75">
      <c r="A152" s="174"/>
      <c r="B152" s="180"/>
      <c r="C152" s="176"/>
      <c r="D152" s="179"/>
      <c r="E152" s="179"/>
      <c r="F152" s="179"/>
      <c r="G152" s="179"/>
      <c r="H152" s="179"/>
      <c r="I152" s="181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</row>
    <row r="153" spans="1:19" ht="12.75">
      <c r="A153" s="174"/>
      <c r="B153" s="180"/>
      <c r="C153" s="176"/>
      <c r="D153" s="179"/>
      <c r="E153" s="179"/>
      <c r="F153" s="179"/>
      <c r="G153" s="179"/>
      <c r="H153" s="179"/>
      <c r="I153" s="181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</row>
    <row r="154" spans="1:19" ht="12.75">
      <c r="A154" s="174"/>
      <c r="B154" s="180"/>
      <c r="C154" s="176"/>
      <c r="D154" s="179"/>
      <c r="E154" s="179"/>
      <c r="F154" s="179"/>
      <c r="G154" s="179"/>
      <c r="H154" s="179"/>
      <c r="I154" s="181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</row>
    <row r="155" spans="1:19" ht="12.75">
      <c r="A155" s="174"/>
      <c r="B155" s="180"/>
      <c r="C155" s="176"/>
      <c r="D155" s="179"/>
      <c r="E155" s="179"/>
      <c r="F155" s="179"/>
      <c r="G155" s="179"/>
      <c r="H155" s="179"/>
      <c r="I155" s="181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</row>
    <row r="156" spans="1:19" ht="12.75">
      <c r="A156" s="174"/>
      <c r="B156" s="180"/>
      <c r="C156" s="176"/>
      <c r="D156" s="179"/>
      <c r="E156" s="179"/>
      <c r="F156" s="179"/>
      <c r="G156" s="179"/>
      <c r="H156" s="179"/>
      <c r="I156" s="181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</row>
    <row r="157" spans="1:19" ht="12.75">
      <c r="A157" s="174"/>
      <c r="B157" s="180"/>
      <c r="C157" s="176"/>
      <c r="D157" s="179"/>
      <c r="E157" s="179"/>
      <c r="F157" s="179"/>
      <c r="G157" s="179"/>
      <c r="H157" s="179"/>
      <c r="I157" s="181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</row>
    <row r="158" spans="1:19" ht="12.75">
      <c r="A158" s="174"/>
      <c r="B158" s="180"/>
      <c r="C158" s="176"/>
      <c r="D158" s="179"/>
      <c r="E158" s="179"/>
      <c r="F158" s="179"/>
      <c r="G158" s="179"/>
      <c r="H158" s="179"/>
      <c r="I158" s="181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</row>
    <row r="159" spans="1:19" ht="12.75">
      <c r="A159" s="174"/>
      <c r="B159" s="180"/>
      <c r="C159" s="176"/>
      <c r="D159" s="179"/>
      <c r="E159" s="179"/>
      <c r="F159" s="179"/>
      <c r="G159" s="179"/>
      <c r="H159" s="179"/>
      <c r="I159" s="181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</row>
    <row r="160" spans="1:19" ht="12.75">
      <c r="A160" s="174"/>
      <c r="B160" s="180"/>
      <c r="C160" s="176"/>
      <c r="D160" s="179"/>
      <c r="E160" s="179"/>
      <c r="F160" s="179"/>
      <c r="G160" s="179"/>
      <c r="H160" s="179"/>
      <c r="I160" s="181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</row>
    <row r="161" spans="1:19" ht="12.75">
      <c r="A161" s="174"/>
      <c r="B161" s="180"/>
      <c r="C161" s="176"/>
      <c r="D161" s="179"/>
      <c r="E161" s="179"/>
      <c r="F161" s="179"/>
      <c r="G161" s="179"/>
      <c r="H161" s="179"/>
      <c r="I161" s="181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</row>
    <row r="162" spans="1:19" ht="12.75">
      <c r="A162" s="174"/>
      <c r="B162" s="180"/>
      <c r="C162" s="176"/>
      <c r="D162" s="179"/>
      <c r="E162" s="179"/>
      <c r="F162" s="179"/>
      <c r="G162" s="179"/>
      <c r="H162" s="179"/>
      <c r="I162" s="181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</row>
    <row r="163" spans="1:19" ht="12.75">
      <c r="A163" s="174"/>
      <c r="B163" s="180"/>
      <c r="C163" s="176"/>
      <c r="D163" s="179"/>
      <c r="E163" s="179"/>
      <c r="F163" s="179"/>
      <c r="G163" s="179"/>
      <c r="H163" s="179"/>
      <c r="I163" s="181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</row>
    <row r="164" spans="1:19" ht="12.75">
      <c r="A164" s="174"/>
      <c r="B164" s="180"/>
      <c r="C164" s="176"/>
      <c r="D164" s="179"/>
      <c r="E164" s="179"/>
      <c r="F164" s="179"/>
      <c r="G164" s="179"/>
      <c r="H164" s="179"/>
      <c r="I164" s="181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</row>
    <row r="165" spans="1:19" ht="12.75">
      <c r="A165" s="174"/>
      <c r="B165" s="180"/>
      <c r="C165" s="176"/>
      <c r="D165" s="179"/>
      <c r="E165" s="179"/>
      <c r="F165" s="179"/>
      <c r="G165" s="179"/>
      <c r="H165" s="179"/>
      <c r="I165" s="181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</row>
    <row r="166" spans="1:19" ht="12.75">
      <c r="A166" s="174"/>
      <c r="B166" s="180"/>
      <c r="C166" s="176"/>
      <c r="D166" s="179"/>
      <c r="E166" s="179"/>
      <c r="F166" s="179"/>
      <c r="G166" s="179"/>
      <c r="H166" s="179"/>
      <c r="I166" s="181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</row>
    <row r="167" spans="1:19" ht="12.75">
      <c r="A167" s="174"/>
      <c r="B167" s="180"/>
      <c r="C167" s="176"/>
      <c r="D167" s="179"/>
      <c r="E167" s="179"/>
      <c r="F167" s="179"/>
      <c r="G167" s="179"/>
      <c r="H167" s="179"/>
      <c r="I167" s="181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</row>
    <row r="168" spans="1:19" ht="12.75">
      <c r="A168" s="174"/>
      <c r="B168" s="180"/>
      <c r="C168" s="176"/>
      <c r="D168" s="179"/>
      <c r="E168" s="179"/>
      <c r="F168" s="179"/>
      <c r="G168" s="179"/>
      <c r="H168" s="179"/>
      <c r="I168" s="181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</row>
    <row r="169" spans="1:19" ht="12.75">
      <c r="A169" s="174"/>
      <c r="B169" s="180"/>
      <c r="C169" s="176"/>
      <c r="D169" s="179"/>
      <c r="E169" s="179"/>
      <c r="F169" s="179"/>
      <c r="G169" s="179"/>
      <c r="H169" s="179"/>
      <c r="I169" s="181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</row>
    <row r="170" spans="1:19" ht="12.75">
      <c r="A170" s="174"/>
      <c r="B170" s="180"/>
      <c r="C170" s="176"/>
      <c r="D170" s="179"/>
      <c r="E170" s="179"/>
      <c r="F170" s="179"/>
      <c r="G170" s="179"/>
      <c r="H170" s="179"/>
      <c r="I170" s="181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</row>
    <row r="171" spans="1:19" ht="12.75">
      <c r="A171" s="174"/>
      <c r="B171" s="180"/>
      <c r="C171" s="176"/>
      <c r="D171" s="179"/>
      <c r="E171" s="179"/>
      <c r="F171" s="179"/>
      <c r="G171" s="179"/>
      <c r="H171" s="179"/>
      <c r="I171" s="181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</row>
    <row r="172" spans="1:19" ht="12.75">
      <c r="A172" s="174"/>
      <c r="B172" s="180"/>
      <c r="C172" s="176"/>
      <c r="D172" s="179"/>
      <c r="E172" s="179"/>
      <c r="F172" s="179"/>
      <c r="G172" s="179"/>
      <c r="H172" s="179"/>
      <c r="I172" s="181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</row>
    <row r="173" spans="1:19" ht="12.75">
      <c r="A173" s="174"/>
      <c r="B173" s="180"/>
      <c r="C173" s="176"/>
      <c r="D173" s="179"/>
      <c r="E173" s="179"/>
      <c r="F173" s="179"/>
      <c r="G173" s="179"/>
      <c r="H173" s="179"/>
      <c r="I173" s="181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</row>
    <row r="174" spans="1:19" ht="12.75">
      <c r="A174" s="174"/>
      <c r="B174" s="180"/>
      <c r="C174" s="176"/>
      <c r="D174" s="179"/>
      <c r="E174" s="179"/>
      <c r="F174" s="179"/>
      <c r="G174" s="179"/>
      <c r="H174" s="179"/>
      <c r="I174" s="181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</row>
    <row r="175" spans="1:19" ht="12.75">
      <c r="A175" s="174"/>
      <c r="B175" s="180"/>
      <c r="C175" s="176"/>
      <c r="D175" s="179"/>
      <c r="E175" s="179"/>
      <c r="F175" s="179"/>
      <c r="G175" s="179"/>
      <c r="H175" s="179"/>
      <c r="I175" s="181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</row>
    <row r="176" spans="1:19" ht="12.75">
      <c r="A176" s="174"/>
      <c r="B176" s="180"/>
      <c r="C176" s="176"/>
      <c r="D176" s="179"/>
      <c r="E176" s="179"/>
      <c r="F176" s="179"/>
      <c r="G176" s="179"/>
      <c r="H176" s="179"/>
      <c r="I176" s="181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</row>
    <row r="177" spans="1:19" ht="12.75">
      <c r="A177" s="174"/>
      <c r="B177" s="180"/>
      <c r="C177" s="176"/>
      <c r="D177" s="179"/>
      <c r="E177" s="179"/>
      <c r="F177" s="179"/>
      <c r="G177" s="179"/>
      <c r="H177" s="179"/>
      <c r="I177" s="181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</row>
    <row r="178" spans="1:19" ht="12.75">
      <c r="A178" s="174"/>
      <c r="B178" s="180"/>
      <c r="C178" s="176"/>
      <c r="D178" s="179"/>
      <c r="E178" s="179"/>
      <c r="F178" s="179"/>
      <c r="G178" s="179"/>
      <c r="H178" s="179"/>
      <c r="I178" s="181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</row>
    <row r="179" spans="1:19" ht="12.75">
      <c r="A179" s="174"/>
      <c r="B179" s="180"/>
      <c r="C179" s="176"/>
      <c r="D179" s="179"/>
      <c r="E179" s="179"/>
      <c r="F179" s="179"/>
      <c r="G179" s="179"/>
      <c r="H179" s="179"/>
      <c r="I179" s="181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</row>
    <row r="180" spans="1:19" ht="12.75">
      <c r="A180" s="174"/>
      <c r="B180" s="180"/>
      <c r="C180" s="176"/>
      <c r="D180" s="179"/>
      <c r="E180" s="179"/>
      <c r="F180" s="179"/>
      <c r="G180" s="179"/>
      <c r="H180" s="179"/>
      <c r="I180" s="181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</row>
    <row r="181" spans="1:19" ht="12.75">
      <c r="A181" s="174"/>
      <c r="B181" s="180"/>
      <c r="C181" s="176"/>
      <c r="D181" s="179"/>
      <c r="E181" s="179"/>
      <c r="F181" s="179"/>
      <c r="G181" s="179"/>
      <c r="H181" s="179"/>
      <c r="I181" s="181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</row>
    <row r="182" spans="1:19" ht="12.75">
      <c r="A182" s="174"/>
      <c r="B182" s="180"/>
      <c r="C182" s="176"/>
      <c r="D182" s="179"/>
      <c r="E182" s="179"/>
      <c r="F182" s="179"/>
      <c r="G182" s="179"/>
      <c r="H182" s="179"/>
      <c r="I182" s="181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</row>
    <row r="183" spans="1:19" ht="12.75">
      <c r="A183" s="174"/>
      <c r="B183" s="180"/>
      <c r="C183" s="176"/>
      <c r="D183" s="179"/>
      <c r="E183" s="179"/>
      <c r="F183" s="179"/>
      <c r="G183" s="179"/>
      <c r="H183" s="179"/>
      <c r="I183" s="181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</row>
    <row r="184" spans="1:19" ht="12.75">
      <c r="A184" s="174"/>
      <c r="B184" s="180"/>
      <c r="C184" s="176"/>
      <c r="D184" s="179"/>
      <c r="E184" s="179"/>
      <c r="F184" s="179"/>
      <c r="G184" s="179"/>
      <c r="H184" s="179"/>
      <c r="I184" s="181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</row>
    <row r="185" spans="1:19" ht="12.75">
      <c r="A185" s="174"/>
      <c r="B185" s="180"/>
      <c r="C185" s="176"/>
      <c r="D185" s="179"/>
      <c r="E185" s="179"/>
      <c r="F185" s="179"/>
      <c r="G185" s="179"/>
      <c r="H185" s="179"/>
      <c r="I185" s="181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</row>
    <row r="186" spans="1:19" ht="12.75">
      <c r="A186" s="174"/>
      <c r="B186" s="180"/>
      <c r="C186" s="176"/>
      <c r="D186" s="179"/>
      <c r="E186" s="179"/>
      <c r="F186" s="179"/>
      <c r="G186" s="179"/>
      <c r="H186" s="179"/>
      <c r="I186" s="181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</row>
    <row r="187" spans="1:19" ht="12.75">
      <c r="A187" s="174"/>
      <c r="B187" s="180"/>
      <c r="C187" s="176"/>
      <c r="D187" s="179"/>
      <c r="E187" s="179"/>
      <c r="F187" s="179"/>
      <c r="G187" s="179"/>
      <c r="H187" s="179"/>
      <c r="I187" s="181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</row>
    <row r="188" spans="1:19" ht="12.75">
      <c r="A188" s="174"/>
      <c r="B188" s="180"/>
      <c r="C188" s="176"/>
      <c r="D188" s="179"/>
      <c r="E188" s="179"/>
      <c r="F188" s="179"/>
      <c r="G188" s="179"/>
      <c r="H188" s="179"/>
      <c r="I188" s="181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</row>
    <row r="189" spans="1:19" ht="12.75">
      <c r="A189" s="174"/>
      <c r="B189" s="180"/>
      <c r="C189" s="176"/>
      <c r="D189" s="179"/>
      <c r="E189" s="179"/>
      <c r="F189" s="179"/>
      <c r="G189" s="179"/>
      <c r="H189" s="179"/>
      <c r="I189" s="181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</row>
    <row r="190" spans="1:19" ht="12.75">
      <c r="A190" s="174"/>
      <c r="B190" s="180"/>
      <c r="C190" s="176"/>
      <c r="D190" s="179"/>
      <c r="E190" s="179"/>
      <c r="F190" s="179"/>
      <c r="G190" s="179"/>
      <c r="H190" s="179"/>
      <c r="I190" s="181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</row>
    <row r="191" spans="1:19" ht="12.75">
      <c r="A191" s="174"/>
      <c r="B191" s="180"/>
      <c r="C191" s="176"/>
      <c r="D191" s="179"/>
      <c r="E191" s="179"/>
      <c r="F191" s="179"/>
      <c r="G191" s="179"/>
      <c r="H191" s="179"/>
      <c r="I191" s="181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</row>
    <row r="192" spans="1:19" ht="12.75">
      <c r="A192" s="174"/>
      <c r="B192" s="180"/>
      <c r="C192" s="176"/>
      <c r="D192" s="179"/>
      <c r="E192" s="179"/>
      <c r="F192" s="179"/>
      <c r="G192" s="179"/>
      <c r="H192" s="179"/>
      <c r="I192" s="181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</row>
    <row r="193" spans="1:19" ht="12.75">
      <c r="A193" s="174"/>
      <c r="B193" s="180"/>
      <c r="C193" s="176"/>
      <c r="D193" s="179"/>
      <c r="E193" s="179"/>
      <c r="F193" s="179"/>
      <c r="G193" s="179"/>
      <c r="H193" s="179"/>
      <c r="I193" s="181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</row>
    <row r="194" spans="1:19" ht="12.75">
      <c r="A194" s="174"/>
      <c r="B194" s="180"/>
      <c r="C194" s="176"/>
      <c r="D194" s="179"/>
      <c r="E194" s="179"/>
      <c r="F194" s="179"/>
      <c r="G194" s="179"/>
      <c r="H194" s="179"/>
      <c r="I194" s="181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</row>
    <row r="195" spans="1:19" ht="12.75">
      <c r="A195" s="174"/>
      <c r="B195" s="180"/>
      <c r="C195" s="176"/>
      <c r="D195" s="179"/>
      <c r="E195" s="179"/>
      <c r="F195" s="179"/>
      <c r="G195" s="179"/>
      <c r="H195" s="179"/>
      <c r="I195" s="181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</row>
    <row r="196" spans="1:19" ht="12.75">
      <c r="A196" s="174"/>
      <c r="B196" s="180"/>
      <c r="C196" s="176"/>
      <c r="D196" s="179"/>
      <c r="E196" s="179"/>
      <c r="F196" s="179"/>
      <c r="G196" s="179"/>
      <c r="H196" s="179"/>
      <c r="I196" s="181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</row>
    <row r="197" spans="1:19" ht="12.75">
      <c r="A197" s="174"/>
      <c r="B197" s="180"/>
      <c r="C197" s="176"/>
      <c r="D197" s="179"/>
      <c r="E197" s="179"/>
      <c r="F197" s="179"/>
      <c r="G197" s="179"/>
      <c r="H197" s="179"/>
      <c r="I197" s="181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</row>
    <row r="198" spans="1:19" ht="12.75">
      <c r="A198" s="174"/>
      <c r="B198" s="180"/>
      <c r="C198" s="176"/>
      <c r="D198" s="179"/>
      <c r="E198" s="179"/>
      <c r="F198" s="179"/>
      <c r="G198" s="179"/>
      <c r="H198" s="179"/>
      <c r="I198" s="181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</row>
    <row r="199" spans="1:19" ht="12.75">
      <c r="A199" s="174"/>
      <c r="B199" s="180"/>
      <c r="C199" s="176"/>
      <c r="D199" s="179"/>
      <c r="E199" s="179"/>
      <c r="F199" s="179"/>
      <c r="G199" s="179"/>
      <c r="H199" s="179"/>
      <c r="I199" s="181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</row>
    <row r="200" spans="1:19" ht="12.75">
      <c r="A200" s="174"/>
      <c r="B200" s="180"/>
      <c r="C200" s="176"/>
      <c r="D200" s="179"/>
      <c r="E200" s="179"/>
      <c r="F200" s="179"/>
      <c r="G200" s="179"/>
      <c r="H200" s="179"/>
      <c r="I200" s="181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</row>
    <row r="201" spans="1:19" ht="12.75">
      <c r="A201" s="174"/>
      <c r="B201" s="180"/>
      <c r="C201" s="176"/>
      <c r="D201" s="179"/>
      <c r="E201" s="179"/>
      <c r="F201" s="179"/>
      <c r="G201" s="179"/>
      <c r="H201" s="179"/>
      <c r="I201" s="181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</row>
    <row r="202" spans="1:19" ht="12.75">
      <c r="A202" s="174"/>
      <c r="B202" s="180"/>
      <c r="C202" s="176"/>
      <c r="D202" s="179"/>
      <c r="E202" s="179"/>
      <c r="F202" s="179"/>
      <c r="G202" s="179"/>
      <c r="H202" s="179"/>
      <c r="I202" s="181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</row>
    <row r="203" spans="1:19" ht="12.75">
      <c r="A203" s="174"/>
      <c r="B203" s="180"/>
      <c r="C203" s="176"/>
      <c r="D203" s="179"/>
      <c r="E203" s="179"/>
      <c r="F203" s="179"/>
      <c r="G203" s="179"/>
      <c r="H203" s="179"/>
      <c r="I203" s="181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</row>
    <row r="204" spans="1:19" ht="12.75">
      <c r="A204" s="174"/>
      <c r="B204" s="180"/>
      <c r="C204" s="176"/>
      <c r="D204" s="179"/>
      <c r="E204" s="179"/>
      <c r="F204" s="179"/>
      <c r="G204" s="179"/>
      <c r="H204" s="179"/>
      <c r="I204" s="181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</row>
    <row r="205" spans="1:19" ht="12.75">
      <c r="A205" s="174"/>
      <c r="B205" s="180"/>
      <c r="C205" s="176"/>
      <c r="D205" s="179"/>
      <c r="E205" s="179"/>
      <c r="F205" s="179"/>
      <c r="G205" s="179"/>
      <c r="H205" s="179"/>
      <c r="I205" s="181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</row>
    <row r="206" spans="1:19" ht="12.75">
      <c r="A206" s="174"/>
      <c r="B206" s="180"/>
      <c r="C206" s="176"/>
      <c r="D206" s="179"/>
      <c r="E206" s="179"/>
      <c r="F206" s="179"/>
      <c r="G206" s="179"/>
      <c r="H206" s="179"/>
      <c r="I206" s="181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</row>
    <row r="207" spans="1:19" ht="12.75">
      <c r="A207" s="174"/>
      <c r="B207" s="180"/>
      <c r="C207" s="176"/>
      <c r="D207" s="179"/>
      <c r="E207" s="179"/>
      <c r="F207" s="179"/>
      <c r="G207" s="179"/>
      <c r="H207" s="179"/>
      <c r="I207" s="181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</row>
    <row r="208" spans="1:19" ht="12.75">
      <c r="A208" s="174"/>
      <c r="B208" s="180"/>
      <c r="C208" s="176"/>
      <c r="D208" s="179"/>
      <c r="E208" s="179"/>
      <c r="F208" s="179"/>
      <c r="G208" s="179"/>
      <c r="H208" s="179"/>
      <c r="I208" s="181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</row>
    <row r="209" spans="1:19" ht="12.75">
      <c r="A209" s="174"/>
      <c r="B209" s="180"/>
      <c r="C209" s="176"/>
      <c r="D209" s="179"/>
      <c r="E209" s="179"/>
      <c r="F209" s="179"/>
      <c r="G209" s="179"/>
      <c r="H209" s="179"/>
      <c r="I209" s="181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</row>
    <row r="210" spans="1:19" ht="12.75">
      <c r="A210" s="174"/>
      <c r="B210" s="180"/>
      <c r="C210" s="176"/>
      <c r="D210" s="179"/>
      <c r="E210" s="179"/>
      <c r="F210" s="179"/>
      <c r="G210" s="179"/>
      <c r="H210" s="179"/>
      <c r="I210" s="181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</row>
    <row r="211" spans="1:19" ht="12.75">
      <c r="A211" s="174"/>
      <c r="B211" s="180"/>
      <c r="C211" s="176"/>
      <c r="D211" s="179"/>
      <c r="E211" s="179"/>
      <c r="F211" s="179"/>
      <c r="G211" s="179"/>
      <c r="H211" s="179"/>
      <c r="I211" s="181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</row>
    <row r="212" spans="1:19" ht="12.75">
      <c r="A212" s="174"/>
      <c r="B212" s="180"/>
      <c r="C212" s="176"/>
      <c r="D212" s="179"/>
      <c r="E212" s="179"/>
      <c r="F212" s="179"/>
      <c r="G212" s="179"/>
      <c r="H212" s="179"/>
      <c r="I212" s="181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</row>
    <row r="213" spans="1:19" ht="12.75">
      <c r="A213" s="174"/>
      <c r="B213" s="180"/>
      <c r="C213" s="176"/>
      <c r="D213" s="179"/>
      <c r="E213" s="179"/>
      <c r="F213" s="179"/>
      <c r="G213" s="179"/>
      <c r="H213" s="179"/>
      <c r="I213" s="181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</row>
    <row r="214" spans="1:19" ht="12.75">
      <c r="A214" s="174"/>
      <c r="B214" s="180"/>
      <c r="C214" s="176"/>
      <c r="D214" s="179"/>
      <c r="E214" s="179"/>
      <c r="F214" s="179"/>
      <c r="G214" s="179"/>
      <c r="H214" s="179"/>
      <c r="I214" s="181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</row>
    <row r="215" spans="1:19" ht="12.75">
      <c r="A215" s="174"/>
      <c r="B215" s="180"/>
      <c r="C215" s="176"/>
      <c r="D215" s="179"/>
      <c r="E215" s="179"/>
      <c r="F215" s="179"/>
      <c r="G215" s="179"/>
      <c r="H215" s="179"/>
      <c r="I215" s="181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</row>
    <row r="216" spans="1:19" ht="12.75">
      <c r="A216" s="174"/>
      <c r="B216" s="180"/>
      <c r="C216" s="176"/>
      <c r="D216" s="179"/>
      <c r="E216" s="179"/>
      <c r="F216" s="179"/>
      <c r="G216" s="179"/>
      <c r="H216" s="179"/>
      <c r="I216" s="181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</row>
    <row r="217" spans="1:19" ht="12.75">
      <c r="A217" s="174"/>
      <c r="B217" s="180"/>
      <c r="C217" s="176"/>
      <c r="D217" s="179"/>
      <c r="E217" s="179"/>
      <c r="F217" s="179"/>
      <c r="G217" s="179"/>
      <c r="H217" s="179"/>
      <c r="I217" s="181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</row>
    <row r="218" spans="1:19" ht="12.75">
      <c r="A218" s="174"/>
      <c r="B218" s="180"/>
      <c r="C218" s="176"/>
      <c r="D218" s="179"/>
      <c r="E218" s="179"/>
      <c r="F218" s="179"/>
      <c r="G218" s="179"/>
      <c r="H218" s="179"/>
      <c r="I218" s="181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</row>
    <row r="219" spans="1:19" ht="12.75">
      <c r="A219" s="174"/>
      <c r="B219" s="180"/>
      <c r="C219" s="176"/>
      <c r="D219" s="179"/>
      <c r="E219" s="179"/>
      <c r="F219" s="179"/>
      <c r="G219" s="179"/>
      <c r="H219" s="179"/>
      <c r="I219" s="181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</row>
    <row r="220" spans="1:19" ht="12.75">
      <c r="A220" s="174"/>
      <c r="B220" s="180"/>
      <c r="C220" s="176"/>
      <c r="D220" s="179"/>
      <c r="E220" s="179"/>
      <c r="F220" s="179"/>
      <c r="G220" s="179"/>
      <c r="H220" s="179"/>
      <c r="I220" s="181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</row>
    <row r="221" spans="1:19" ht="12.75">
      <c r="A221" s="174"/>
      <c r="B221" s="180"/>
      <c r="C221" s="176"/>
      <c r="D221" s="179"/>
      <c r="E221" s="179"/>
      <c r="F221" s="179"/>
      <c r="G221" s="179"/>
      <c r="H221" s="179"/>
      <c r="I221" s="181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</row>
    <row r="222" spans="1:19" ht="12.75">
      <c r="A222" s="174"/>
      <c r="B222" s="180"/>
      <c r="C222" s="176"/>
      <c r="D222" s="179"/>
      <c r="E222" s="179"/>
      <c r="F222" s="179"/>
      <c r="G222" s="179"/>
      <c r="H222" s="179"/>
      <c r="I222" s="181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</row>
    <row r="223" spans="1:19" ht="12.75">
      <c r="A223" s="174"/>
      <c r="B223" s="180"/>
      <c r="C223" s="176"/>
      <c r="D223" s="179"/>
      <c r="E223" s="179"/>
      <c r="F223" s="179"/>
      <c r="G223" s="179"/>
      <c r="H223" s="179"/>
      <c r="I223" s="181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</row>
    <row r="224" spans="1:19" ht="12.75">
      <c r="A224" s="174"/>
      <c r="B224" s="180"/>
      <c r="C224" s="176"/>
      <c r="D224" s="179"/>
      <c r="E224" s="179"/>
      <c r="F224" s="179"/>
      <c r="G224" s="179"/>
      <c r="H224" s="179"/>
      <c r="I224" s="181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</row>
    <row r="225" spans="1:19" ht="12.75">
      <c r="A225" s="174"/>
      <c r="B225" s="180"/>
      <c r="C225" s="176"/>
      <c r="D225" s="179"/>
      <c r="E225" s="179"/>
      <c r="F225" s="179"/>
      <c r="G225" s="179"/>
      <c r="H225" s="179"/>
      <c r="I225" s="181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</row>
    <row r="226" spans="1:19" ht="12.75">
      <c r="A226" s="174"/>
      <c r="B226" s="180"/>
      <c r="C226" s="176"/>
      <c r="D226" s="179"/>
      <c r="E226" s="179"/>
      <c r="F226" s="179"/>
      <c r="G226" s="179"/>
      <c r="H226" s="179"/>
      <c r="I226" s="181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</row>
    <row r="227" spans="1:19" ht="12.75">
      <c r="A227" s="174"/>
      <c r="B227" s="180"/>
      <c r="C227" s="176"/>
      <c r="D227" s="179"/>
      <c r="E227" s="179"/>
      <c r="F227" s="179"/>
      <c r="G227" s="179"/>
      <c r="H227" s="179"/>
      <c r="I227" s="181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</row>
    <row r="228" spans="1:19" ht="12.75">
      <c r="A228" s="174"/>
      <c r="B228" s="180"/>
      <c r="C228" s="176"/>
      <c r="D228" s="179"/>
      <c r="E228" s="179"/>
      <c r="F228" s="179"/>
      <c r="G228" s="179"/>
      <c r="H228" s="179"/>
      <c r="I228" s="181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</row>
    <row r="229" spans="1:19" ht="12.75">
      <c r="A229" s="174"/>
      <c r="B229" s="180"/>
      <c r="C229" s="176"/>
      <c r="D229" s="179"/>
      <c r="E229" s="179"/>
      <c r="F229" s="179"/>
      <c r="G229" s="179"/>
      <c r="H229" s="179"/>
      <c r="I229" s="181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</row>
    <row r="230" spans="1:19" ht="12.75">
      <c r="A230" s="174"/>
      <c r="B230" s="180"/>
      <c r="C230" s="176"/>
      <c r="D230" s="179"/>
      <c r="E230" s="179"/>
      <c r="F230" s="179"/>
      <c r="G230" s="179"/>
      <c r="H230" s="179"/>
      <c r="I230" s="181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</row>
    <row r="231" spans="1:19" ht="12.75">
      <c r="A231" s="174"/>
      <c r="B231" s="180"/>
      <c r="C231" s="176"/>
      <c r="D231" s="179"/>
      <c r="E231" s="179"/>
      <c r="F231" s="179"/>
      <c r="G231" s="179"/>
      <c r="H231" s="179"/>
      <c r="I231" s="181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</row>
  </sheetData>
  <sheetProtection/>
  <mergeCells count="16">
    <mergeCell ref="A1:S1"/>
    <mergeCell ref="A111:D111"/>
    <mergeCell ref="Q7:Q8"/>
    <mergeCell ref="Q5:S5"/>
    <mergeCell ref="R7:S7"/>
    <mergeCell ref="D5:D8"/>
    <mergeCell ref="M6:P6"/>
    <mergeCell ref="N7:P7"/>
    <mergeCell ref="A5:A8"/>
    <mergeCell ref="C5:C8"/>
    <mergeCell ref="B5:B8"/>
    <mergeCell ref="E5:E8"/>
    <mergeCell ref="F5:F8"/>
    <mergeCell ref="G5:P5"/>
    <mergeCell ref="H7:L7"/>
    <mergeCell ref="G6:L6"/>
  </mergeCells>
  <printOptions horizontalCentered="1"/>
  <pageMargins left="0.5" right="0.21" top="1.220472440944882" bottom="0.5905511811023623" header="0.5118110236220472" footer="0.5118110236220472"/>
  <pageSetup horizontalDpi="300" verticalDpi="300" orientation="landscape" paperSize="9" scale="65" r:id="rId1"/>
  <headerFooter alignWithMargins="0">
    <oddHeader>&amp;C&amp;P&amp;R&amp;"Times New Roman,Normalny"&amp;18Tabela nr 1 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2011-12-08T06:58:25Z</cp:lastPrinted>
  <dcterms:created xsi:type="dcterms:W3CDTF">2011-10-26T11:16:41Z</dcterms:created>
  <dcterms:modified xsi:type="dcterms:W3CDTF">2011-12-27T09:43:24Z</dcterms:modified>
  <cp:category/>
  <cp:version/>
  <cp:contentType/>
  <cp:contentStatus/>
</cp:coreProperties>
</file>