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<sst xmlns="http://schemas.openxmlformats.org/spreadsheetml/2006/main" count="57" uniqueCount="41">
  <si>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Tabela nr 10</t>
  </si>
  <si>
    <t>WYDATKI NA PROGRAMY I PROJEKTY REALIZOWANE ZE ŚRODKÓW POCHODZĄCYCH Z FUNDUSZY STRUKTURALNYCH I FUNDUSZU SPÓJNOŚCI</t>
  </si>
  <si>
    <t>Dział</t>
  </si>
  <si>
    <t>Rozdział</t>
  </si>
  <si>
    <t>Treść</t>
  </si>
  <si>
    <t>Plan po zmianach                na 2012 r.</t>
  </si>
  <si>
    <t>% wyk. planu</t>
  </si>
  <si>
    <t>852</t>
  </si>
  <si>
    <t>POMOC SPOŁECZNA</t>
  </si>
  <si>
    <t>85295</t>
  </si>
  <si>
    <t>Pozostała działalność</t>
  </si>
  <si>
    <t>Program Operacyjny Kapitał Ludzki</t>
  </si>
  <si>
    <t>Projekt:  "Pomoc - aktywizacja bezrobotnych"</t>
  </si>
  <si>
    <t>Wydatki bieżące</t>
  </si>
  <si>
    <t xml:space="preserve"> w tym:  środki z budżetu krajowego</t>
  </si>
  <si>
    <t xml:space="preserve">              środki z budżetu UE</t>
  </si>
  <si>
    <t>900</t>
  </si>
  <si>
    <t>GOSPODARKA KOMUNALNA I OCHRONA ŚRODOWISKA</t>
  </si>
  <si>
    <t>90001</t>
  </si>
  <si>
    <t>Gospodarka ściekowa i ochrona wód</t>
  </si>
  <si>
    <t>Porgram Rozwoju Obszarów Wiejskich na lata 2007-2013</t>
  </si>
  <si>
    <t>Projekt: "Montaż przydomowych oczyszczalni ścieków w miejscowościach położonych na terenie gminy Krzyżanów"</t>
  </si>
  <si>
    <t>Wydatki majątkowe</t>
  </si>
  <si>
    <t>OGÓŁEM</t>
  </si>
  <si>
    <t>na dzień 31 grudnia 2012 r.</t>
  </si>
  <si>
    <t>Wykonanie   na dzień 31.12.2012 r.</t>
  </si>
  <si>
    <t>600</t>
  </si>
  <si>
    <t>TRANSPORT I ŁĄCZNOŚĆ</t>
  </si>
  <si>
    <t>60016</t>
  </si>
  <si>
    <t>Drogi publiczne gminne</t>
  </si>
  <si>
    <t>Projekt: "Budowa chodników w pasie drogi powiatowej i gminnej wraz z kanalizacja deszczową w miejscowościach Kaszewy Kolonia, Kaszewy Dworne oraz Kaszewy Kościelne w gminie Krzyżanów"</t>
  </si>
  <si>
    <t>801</t>
  </si>
  <si>
    <t>OŚWIATA I WYCHOWANIE</t>
  </si>
  <si>
    <t>80101</t>
  </si>
  <si>
    <t>Szkoły podstawowe</t>
  </si>
  <si>
    <t>Projekt: "Indywidualizacja nauczania uczniów klas I-III  w gminie Krzyżanów"</t>
  </si>
  <si>
    <t>754</t>
  </si>
  <si>
    <t>BEZPIECZEŃSTWO PUBLICZNE I OCHRONA PRZECIWPOŻAROWA</t>
  </si>
  <si>
    <t>75412</t>
  </si>
  <si>
    <t>Ochotnicze straże pożarne</t>
  </si>
  <si>
    <t>Projekt: "Remont budynku remizy strażackiej w Kterach"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</si>
</sst>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9" applyFont="1" applyBorder="1" applyAlignment="1">
      <alignment vertical="center" wrapText="1"/>
      <protection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18" applyFont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5" fillId="0" borderId="3" xfId="19" applyFont="1" applyBorder="1" applyAlignment="1">
      <alignment vertical="center" wrapText="1"/>
      <protection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4" xfId="19" applyFont="1" applyBorder="1" applyAlignment="1">
      <alignment vertical="center" wrapText="1"/>
      <protection/>
    </xf>
    <xf numFmtId="4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5" xfId="19" applyFont="1" applyBorder="1" applyAlignment="1">
      <alignment vertical="center" wrapText="1"/>
      <protection/>
    </xf>
    <xf numFmtId="4" fontId="5" fillId="0" borderId="5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19" applyFont="1" applyBorder="1" applyAlignment="1">
      <alignment vertical="center" wrapText="1"/>
      <protection/>
    </xf>
    <xf numFmtId="0" fontId="5" fillId="0" borderId="8" xfId="19" applyFont="1" applyBorder="1" applyAlignment="1">
      <alignment vertical="center" wrapText="1"/>
      <protection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19" applyFont="1" applyBorder="1" applyAlignment="1">
      <alignment vertical="center" wrapText="1"/>
      <protection/>
    </xf>
    <xf numFmtId="0" fontId="5" fillId="0" borderId="9" xfId="19" applyFont="1" applyBorder="1" applyAlignment="1">
      <alignment vertical="center" wrapText="1"/>
      <protection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2" xfId="19" applyFont="1" applyBorder="1" applyAlignment="1">
      <alignment horizontal="left" vertical="center" wrapText="1"/>
      <protection/>
    </xf>
    <xf numFmtId="0" fontId="5" fillId="0" borderId="13" xfId="19" applyFont="1" applyBorder="1" applyAlignment="1">
      <alignment horizontal="left" vertical="center" wrapText="1"/>
      <protection/>
    </xf>
    <xf numFmtId="0" fontId="5" fillId="0" borderId="6" xfId="19" applyFont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ł.uchwała zmieniająca IV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37">
      <selection activeCell="E27" sqref="E27"/>
    </sheetView>
  </sheetViews>
  <sheetFormatPr defaultColWidth="9.140625" defaultRowHeight="12.75"/>
  <cols>
    <col min="1" max="1" width="5.140625" style="25" customWidth="1"/>
    <col min="2" max="2" width="8.00390625" style="25" customWidth="1"/>
    <col min="3" max="3" width="51.8515625" style="0" customWidth="1"/>
    <col min="4" max="5" width="12.00390625" style="0" customWidth="1"/>
    <col min="6" max="6" width="6.8515625" style="0" customWidth="1"/>
  </cols>
  <sheetData>
    <row r="1" spans="1:6" s="2" customFormat="1" ht="29.25" customHeight="1">
      <c r="A1" s="1"/>
      <c r="B1" s="1"/>
      <c r="E1" s="34" t="s">
        <v>0</v>
      </c>
      <c r="F1" s="34"/>
    </row>
    <row r="2" spans="1:6" s="2" customFormat="1" ht="56.25" customHeight="1">
      <c r="A2" s="35" t="s">
        <v>1</v>
      </c>
      <c r="B2" s="35"/>
      <c r="C2" s="35"/>
      <c r="D2" s="35"/>
      <c r="E2" s="35"/>
      <c r="F2" s="35"/>
    </row>
    <row r="3" spans="1:6" s="2" customFormat="1" ht="18.75" customHeight="1">
      <c r="A3" s="35" t="s">
        <v>24</v>
      </c>
      <c r="B3" s="35"/>
      <c r="C3" s="35"/>
      <c r="D3" s="35"/>
      <c r="E3" s="35"/>
      <c r="F3" s="35"/>
    </row>
    <row r="4" spans="1:2" s="2" customFormat="1" ht="21" customHeight="1">
      <c r="A4" s="1"/>
      <c r="B4" s="1"/>
    </row>
    <row r="5" spans="1:6" s="3" customFormat="1" ht="55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25</v>
      </c>
      <c r="F5" s="5" t="s">
        <v>6</v>
      </c>
    </row>
    <row r="6" spans="1:6" s="3" customFormat="1" ht="31.5" customHeight="1">
      <c r="A6" s="4" t="s">
        <v>26</v>
      </c>
      <c r="B6" s="4"/>
      <c r="C6" s="27" t="s">
        <v>27</v>
      </c>
      <c r="D6" s="7">
        <f>D7</f>
        <v>522891</v>
      </c>
      <c r="E6" s="7">
        <f>E7</f>
        <v>522890.37</v>
      </c>
      <c r="F6" s="7">
        <f>E6/D6*100</f>
        <v>99.99987951599856</v>
      </c>
    </row>
    <row r="7" spans="1:6" s="3" customFormat="1" ht="30" customHeight="1">
      <c r="A7" s="39"/>
      <c r="B7" s="4" t="s">
        <v>28</v>
      </c>
      <c r="C7" s="27" t="s">
        <v>29</v>
      </c>
      <c r="D7" s="7">
        <f>D10</f>
        <v>522891</v>
      </c>
      <c r="E7" s="7">
        <f>E10</f>
        <v>522890.37</v>
      </c>
      <c r="F7" s="7">
        <f>E7/D7*100</f>
        <v>99.99987951599856</v>
      </c>
    </row>
    <row r="8" spans="1:6" s="3" customFormat="1" ht="27.75" customHeight="1">
      <c r="A8" s="40"/>
      <c r="B8" s="39"/>
      <c r="C8" s="28" t="s">
        <v>20</v>
      </c>
      <c r="D8" s="44"/>
      <c r="E8" s="45"/>
      <c r="F8" s="46"/>
    </row>
    <row r="9" spans="1:6" s="3" customFormat="1" ht="60.75" customHeight="1">
      <c r="A9" s="40"/>
      <c r="B9" s="40"/>
      <c r="C9" s="12" t="s">
        <v>30</v>
      </c>
      <c r="D9" s="31"/>
      <c r="E9" s="32"/>
      <c r="F9" s="33"/>
    </row>
    <row r="10" spans="1:6" s="3" customFormat="1" ht="24.75" customHeight="1">
      <c r="A10" s="40"/>
      <c r="B10" s="40"/>
      <c r="C10" s="12" t="s">
        <v>22</v>
      </c>
      <c r="D10" s="11">
        <f>D11+D12</f>
        <v>522891</v>
      </c>
      <c r="E10" s="11">
        <f>E11+E12</f>
        <v>522890.37</v>
      </c>
      <c r="F10" s="11">
        <f>E10/D10*100</f>
        <v>99.99987951599856</v>
      </c>
    </row>
    <row r="11" spans="1:6" s="3" customFormat="1" ht="24.75" customHeight="1">
      <c r="A11" s="40"/>
      <c r="B11" s="40"/>
      <c r="C11" s="19" t="s">
        <v>14</v>
      </c>
      <c r="D11" s="14">
        <v>322891</v>
      </c>
      <c r="E11" s="11">
        <v>322890.37</v>
      </c>
      <c r="F11" s="11">
        <f>E11/D11*100</f>
        <v>99.99980488771753</v>
      </c>
    </row>
    <row r="12" spans="1:6" s="3" customFormat="1" ht="24.75" customHeight="1">
      <c r="A12" s="41"/>
      <c r="B12" s="41"/>
      <c r="C12" s="15" t="s">
        <v>15</v>
      </c>
      <c r="D12" s="30">
        <v>200000</v>
      </c>
      <c r="E12" s="16">
        <v>200000</v>
      </c>
      <c r="F12" s="11">
        <f>E12/D12*100</f>
        <v>100</v>
      </c>
    </row>
    <row r="13" spans="1:6" s="3" customFormat="1" ht="30" customHeight="1">
      <c r="A13" s="26" t="s">
        <v>36</v>
      </c>
      <c r="B13" s="26"/>
      <c r="C13" s="29" t="s">
        <v>37</v>
      </c>
      <c r="D13" s="30">
        <f>D14</f>
        <v>40000</v>
      </c>
      <c r="E13" s="30">
        <f>E14</f>
        <v>39215.03</v>
      </c>
      <c r="F13" s="7">
        <f>E13/D13*100</f>
        <v>98.037575</v>
      </c>
    </row>
    <row r="14" spans="1:6" s="3" customFormat="1" ht="30" customHeight="1">
      <c r="A14" s="39"/>
      <c r="B14" s="26" t="s">
        <v>38</v>
      </c>
      <c r="C14" s="29" t="s">
        <v>39</v>
      </c>
      <c r="D14" s="30">
        <f>D17</f>
        <v>40000</v>
      </c>
      <c r="E14" s="30">
        <f>E17</f>
        <v>39215.03</v>
      </c>
      <c r="F14" s="7">
        <f>E14/D14*100</f>
        <v>98.037575</v>
      </c>
    </row>
    <row r="15" spans="1:6" s="3" customFormat="1" ht="30" customHeight="1">
      <c r="A15" s="40"/>
      <c r="B15" s="39"/>
      <c r="C15" s="18" t="s">
        <v>20</v>
      </c>
      <c r="D15" s="31"/>
      <c r="E15" s="32"/>
      <c r="F15" s="33"/>
    </row>
    <row r="16" spans="1:6" s="3" customFormat="1" ht="30" customHeight="1">
      <c r="A16" s="40"/>
      <c r="B16" s="40"/>
      <c r="C16" s="19" t="s">
        <v>40</v>
      </c>
      <c r="D16" s="31"/>
      <c r="E16" s="32"/>
      <c r="F16" s="33"/>
    </row>
    <row r="17" spans="1:6" s="3" customFormat="1" ht="24.75" customHeight="1">
      <c r="A17" s="40"/>
      <c r="B17" s="40"/>
      <c r="C17" s="12" t="s">
        <v>22</v>
      </c>
      <c r="D17" s="14">
        <f>D18+D19</f>
        <v>40000</v>
      </c>
      <c r="E17" s="11">
        <f>E18+E19</f>
        <v>39215.03</v>
      </c>
      <c r="F17" s="11">
        <f>E17/D17*100</f>
        <v>98.037575</v>
      </c>
    </row>
    <row r="18" spans="1:6" s="3" customFormat="1" ht="24.75" customHeight="1">
      <c r="A18" s="40"/>
      <c r="B18" s="40"/>
      <c r="C18" s="19" t="s">
        <v>14</v>
      </c>
      <c r="D18" s="20">
        <v>19185.48</v>
      </c>
      <c r="E18" s="11">
        <v>18400.51</v>
      </c>
      <c r="F18" s="11">
        <f>E18/D18*100</f>
        <v>95.90852040188726</v>
      </c>
    </row>
    <row r="19" spans="1:6" s="3" customFormat="1" ht="24.75" customHeight="1">
      <c r="A19" s="41"/>
      <c r="B19" s="41"/>
      <c r="C19" s="15" t="s">
        <v>15</v>
      </c>
      <c r="D19" s="16">
        <v>20814.52</v>
      </c>
      <c r="E19" s="16">
        <v>20814.52</v>
      </c>
      <c r="F19" s="11">
        <f>E19/D19*100</f>
        <v>100</v>
      </c>
    </row>
    <row r="20" spans="1:6" s="3" customFormat="1" ht="30" customHeight="1">
      <c r="A20" s="4" t="s">
        <v>31</v>
      </c>
      <c r="B20" s="4"/>
      <c r="C20" s="29" t="s">
        <v>32</v>
      </c>
      <c r="D20" s="7">
        <f>D21</f>
        <v>53810</v>
      </c>
      <c r="E20" s="7">
        <f>E21</f>
        <v>21873</v>
      </c>
      <c r="F20" s="7">
        <f>E20/D20*100</f>
        <v>40.64857833116521</v>
      </c>
    </row>
    <row r="21" spans="1:6" s="3" customFormat="1" ht="30" customHeight="1">
      <c r="A21" s="39"/>
      <c r="B21" s="4" t="s">
        <v>33</v>
      </c>
      <c r="C21" s="29" t="s">
        <v>34</v>
      </c>
      <c r="D21" s="7">
        <f>D24</f>
        <v>53810</v>
      </c>
      <c r="E21" s="7">
        <f>E24</f>
        <v>21873</v>
      </c>
      <c r="F21" s="7">
        <f>E21/D21*100</f>
        <v>40.64857833116521</v>
      </c>
    </row>
    <row r="22" spans="1:6" s="3" customFormat="1" ht="27" customHeight="1">
      <c r="A22" s="40"/>
      <c r="B22" s="39"/>
      <c r="C22" s="8" t="s">
        <v>11</v>
      </c>
      <c r="D22" s="44"/>
      <c r="E22" s="45"/>
      <c r="F22" s="46"/>
    </row>
    <row r="23" spans="1:6" s="3" customFormat="1" ht="32.25" customHeight="1">
      <c r="A23" s="40"/>
      <c r="B23" s="40"/>
      <c r="C23" s="12" t="s">
        <v>35</v>
      </c>
      <c r="D23" s="31"/>
      <c r="E23" s="32"/>
      <c r="F23" s="33"/>
    </row>
    <row r="24" spans="1:6" s="3" customFormat="1" ht="24.75" customHeight="1">
      <c r="A24" s="40"/>
      <c r="B24" s="40"/>
      <c r="C24" s="12" t="s">
        <v>13</v>
      </c>
      <c r="D24" s="11">
        <f>D25+D26</f>
        <v>53810</v>
      </c>
      <c r="E24" s="11">
        <f>E25+E26</f>
        <v>21873</v>
      </c>
      <c r="F24" s="11">
        <f>E24/D24*100</f>
        <v>40.64857833116521</v>
      </c>
    </row>
    <row r="25" spans="1:6" s="3" customFormat="1" ht="24.75" customHeight="1">
      <c r="A25" s="40"/>
      <c r="B25" s="40"/>
      <c r="C25" s="12" t="s">
        <v>14</v>
      </c>
      <c r="D25" s="14">
        <v>8071.5</v>
      </c>
      <c r="E25" s="11">
        <v>3280.95</v>
      </c>
      <c r="F25" s="11">
        <f>E25/D25*100</f>
        <v>40.64857833116521</v>
      </c>
    </row>
    <row r="26" spans="1:6" s="3" customFormat="1" ht="24.75" customHeight="1">
      <c r="A26" s="41"/>
      <c r="B26" s="41"/>
      <c r="C26" s="15" t="s">
        <v>15</v>
      </c>
      <c r="D26" s="30">
        <v>45738.5</v>
      </c>
      <c r="E26" s="16">
        <v>18592.05</v>
      </c>
      <c r="F26" s="11">
        <f>E26/D26*100</f>
        <v>40.64857833116521</v>
      </c>
    </row>
    <row r="27" spans="1:6" s="3" customFormat="1" ht="30.75" customHeight="1">
      <c r="A27" s="4" t="s">
        <v>7</v>
      </c>
      <c r="B27" s="4"/>
      <c r="C27" s="6" t="s">
        <v>8</v>
      </c>
      <c r="D27" s="7">
        <f>D28</f>
        <v>146247.61</v>
      </c>
      <c r="E27" s="7">
        <f>E28</f>
        <v>134996.11</v>
      </c>
      <c r="F27" s="7">
        <f>E27/D27*100</f>
        <v>92.3065409410793</v>
      </c>
    </row>
    <row r="28" spans="1:6" s="3" customFormat="1" ht="30" customHeight="1">
      <c r="A28" s="39"/>
      <c r="B28" s="4" t="s">
        <v>9</v>
      </c>
      <c r="C28" s="6" t="s">
        <v>10</v>
      </c>
      <c r="D28" s="7">
        <f>D31</f>
        <v>146247.61</v>
      </c>
      <c r="E28" s="7">
        <f>E31</f>
        <v>134996.11</v>
      </c>
      <c r="F28" s="7">
        <f>E28/D28*100</f>
        <v>92.3065409410793</v>
      </c>
    </row>
    <row r="29" spans="1:6" s="3" customFormat="1" ht="30" customHeight="1">
      <c r="A29" s="40"/>
      <c r="B29" s="39"/>
      <c r="C29" s="8" t="s">
        <v>11</v>
      </c>
      <c r="D29" s="44"/>
      <c r="E29" s="45"/>
      <c r="F29" s="46"/>
    </row>
    <row r="30" spans="1:6" s="3" customFormat="1" ht="30" customHeight="1">
      <c r="A30" s="40"/>
      <c r="B30" s="40"/>
      <c r="C30" s="9" t="s">
        <v>12</v>
      </c>
      <c r="D30" s="31"/>
      <c r="E30" s="32"/>
      <c r="F30" s="33"/>
    </row>
    <row r="31" spans="1:6" s="2" customFormat="1" ht="24.75" customHeight="1">
      <c r="A31" s="40"/>
      <c r="B31" s="40"/>
      <c r="C31" s="10" t="s">
        <v>13</v>
      </c>
      <c r="D31" s="11">
        <f>D32+D33</f>
        <v>146247.61</v>
      </c>
      <c r="E31" s="11">
        <f>E32+E33</f>
        <v>134996.11</v>
      </c>
      <c r="F31" s="11">
        <f>E31/D31*100</f>
        <v>92.3065409410793</v>
      </c>
    </row>
    <row r="32" spans="1:6" s="2" customFormat="1" ht="24.75" customHeight="1">
      <c r="A32" s="40"/>
      <c r="B32" s="40"/>
      <c r="C32" s="12" t="s">
        <v>14</v>
      </c>
      <c r="D32" s="13">
        <v>21937.14</v>
      </c>
      <c r="E32" s="13">
        <v>20045.58</v>
      </c>
      <c r="F32" s="14">
        <f>E32/D32*100</f>
        <v>91.37736277381647</v>
      </c>
    </row>
    <row r="33" spans="1:6" s="2" customFormat="1" ht="24.75" customHeight="1">
      <c r="A33" s="41"/>
      <c r="B33" s="41"/>
      <c r="C33" s="15" t="s">
        <v>15</v>
      </c>
      <c r="D33" s="16">
        <v>124310.47</v>
      </c>
      <c r="E33" s="16">
        <v>114950.53</v>
      </c>
      <c r="F33" s="16">
        <f>E33/D33*100</f>
        <v>92.47051354564101</v>
      </c>
    </row>
    <row r="34" spans="1:6" s="2" customFormat="1" ht="33" customHeight="1">
      <c r="A34" s="4" t="s">
        <v>16</v>
      </c>
      <c r="B34" s="4"/>
      <c r="C34" s="6" t="s">
        <v>17</v>
      </c>
      <c r="D34" s="7">
        <f>D35</f>
        <v>229441</v>
      </c>
      <c r="E34" s="7">
        <f>E35</f>
        <v>0</v>
      </c>
      <c r="F34" s="7">
        <f>E34/D34*100</f>
        <v>0</v>
      </c>
    </row>
    <row r="35" spans="1:6" s="2" customFormat="1" ht="30" customHeight="1">
      <c r="A35" s="39"/>
      <c r="B35" s="17" t="s">
        <v>18</v>
      </c>
      <c r="C35" s="6" t="s">
        <v>19</v>
      </c>
      <c r="D35" s="7">
        <f>D38</f>
        <v>229441</v>
      </c>
      <c r="E35" s="7">
        <f>E38</f>
        <v>0</v>
      </c>
      <c r="F35" s="7">
        <f>E35/D35*100</f>
        <v>0</v>
      </c>
    </row>
    <row r="36" spans="1:6" s="2" customFormat="1" ht="30" customHeight="1">
      <c r="A36" s="40"/>
      <c r="B36" s="42"/>
      <c r="C36" s="18" t="s">
        <v>20</v>
      </c>
      <c r="D36" s="44"/>
      <c r="E36" s="45"/>
      <c r="F36" s="46"/>
    </row>
    <row r="37" spans="1:6" s="2" customFormat="1" ht="38.25" customHeight="1">
      <c r="A37" s="40"/>
      <c r="B37" s="43"/>
      <c r="C37" s="12" t="s">
        <v>21</v>
      </c>
      <c r="D37" s="31"/>
      <c r="E37" s="32"/>
      <c r="F37" s="33"/>
    </row>
    <row r="38" spans="1:6" s="2" customFormat="1" ht="24.75" customHeight="1">
      <c r="A38" s="40"/>
      <c r="B38" s="43"/>
      <c r="C38" s="12" t="s">
        <v>22</v>
      </c>
      <c r="D38" s="14">
        <f>D39+D40</f>
        <v>229441</v>
      </c>
      <c r="E38" s="14">
        <f>E39+E40</f>
        <v>0</v>
      </c>
      <c r="F38" s="14">
        <f aca="true" t="shared" si="0" ref="F38:F43">E38/D38*100</f>
        <v>0</v>
      </c>
    </row>
    <row r="39" spans="1:6" s="2" customFormat="1" ht="24.75" customHeight="1">
      <c r="A39" s="40"/>
      <c r="B39" s="43"/>
      <c r="C39" s="19" t="s">
        <v>14</v>
      </c>
      <c r="D39" s="20">
        <v>89538</v>
      </c>
      <c r="E39" s="20">
        <v>0</v>
      </c>
      <c r="F39" s="20">
        <f t="shared" si="0"/>
        <v>0</v>
      </c>
    </row>
    <row r="40" spans="1:6" s="2" customFormat="1" ht="24.75" customHeight="1">
      <c r="A40" s="40"/>
      <c r="B40" s="43"/>
      <c r="C40" s="15" t="s">
        <v>15</v>
      </c>
      <c r="D40" s="16">
        <v>139903</v>
      </c>
      <c r="E40" s="16">
        <v>0</v>
      </c>
      <c r="F40" s="16">
        <f t="shared" si="0"/>
        <v>0</v>
      </c>
    </row>
    <row r="41" spans="1:6" s="2" customFormat="1" ht="27" customHeight="1">
      <c r="A41" s="36" t="s">
        <v>23</v>
      </c>
      <c r="B41" s="37"/>
      <c r="C41" s="38"/>
      <c r="D41" s="21">
        <f>+D6+D13+D20+D27+D34</f>
        <v>992389.61</v>
      </c>
      <c r="E41" s="21">
        <f>+E6+E13+E20+E27+E34</f>
        <v>718974.51</v>
      </c>
      <c r="F41" s="7">
        <f t="shared" si="0"/>
        <v>72.4488147351724</v>
      </c>
    </row>
    <row r="42" spans="1:6" s="2" customFormat="1" ht="27" customHeight="1">
      <c r="A42" s="47" t="s">
        <v>14</v>
      </c>
      <c r="B42" s="48"/>
      <c r="C42" s="49"/>
      <c r="D42" s="22">
        <f>D11+D18+D25+D32+D39</f>
        <v>461623.12</v>
      </c>
      <c r="E42" s="22">
        <f>E11+E18+E25+E32+E39</f>
        <v>364617.41000000003</v>
      </c>
      <c r="F42" s="7">
        <f t="shared" si="0"/>
        <v>78.98595070368226</v>
      </c>
    </row>
    <row r="43" spans="1:6" s="2" customFormat="1" ht="27" customHeight="1">
      <c r="A43" s="47" t="s">
        <v>15</v>
      </c>
      <c r="B43" s="48"/>
      <c r="C43" s="49"/>
      <c r="D43" s="22">
        <f>D12+D19+D26+D33+D40</f>
        <v>530766.49</v>
      </c>
      <c r="E43" s="22">
        <f>E12+E19+E26+E33+E40</f>
        <v>354357.1</v>
      </c>
      <c r="F43" s="7">
        <f t="shared" si="0"/>
        <v>66.76327663413717</v>
      </c>
    </row>
    <row r="44" spans="1:2" s="2" customFormat="1" ht="21.75" customHeight="1">
      <c r="A44" s="1"/>
      <c r="B44" s="1"/>
    </row>
    <row r="45" spans="1:2" s="2" customFormat="1" ht="21.75" customHeight="1">
      <c r="A45" s="1"/>
      <c r="B45" s="1"/>
    </row>
    <row r="46" spans="1:2" s="2" customFormat="1" ht="21.75" customHeight="1">
      <c r="A46" s="1"/>
      <c r="B46" s="1"/>
    </row>
    <row r="47" spans="1:2" s="2" customFormat="1" ht="21.75" customHeight="1">
      <c r="A47" s="1"/>
      <c r="B47" s="1"/>
    </row>
    <row r="48" spans="1:2" s="2" customFormat="1" ht="21.75" customHeight="1">
      <c r="A48" s="1"/>
      <c r="B48" s="1"/>
    </row>
    <row r="49" spans="1:2" s="2" customFormat="1" ht="21.75" customHeight="1">
      <c r="A49" s="1"/>
      <c r="B49" s="1"/>
    </row>
    <row r="50" spans="1:2" s="2" customFormat="1" ht="21.75" customHeight="1">
      <c r="A50" s="1"/>
      <c r="B50" s="1"/>
    </row>
    <row r="51" spans="1:2" s="2" customFormat="1" ht="21.75" customHeight="1">
      <c r="A51" s="1"/>
      <c r="B51" s="1"/>
    </row>
    <row r="52" spans="1:2" s="2" customFormat="1" ht="21.75" customHeight="1">
      <c r="A52" s="1"/>
      <c r="B52" s="1"/>
    </row>
    <row r="53" spans="1:2" s="2" customFormat="1" ht="15">
      <c r="A53" s="1"/>
      <c r="B53" s="1"/>
    </row>
    <row r="54" spans="1:2" s="2" customFormat="1" ht="15">
      <c r="A54" s="1"/>
      <c r="B54" s="1"/>
    </row>
    <row r="55" spans="1:2" s="2" customFormat="1" ht="15">
      <c r="A55" s="1"/>
      <c r="B55" s="1"/>
    </row>
    <row r="56" spans="1:2" s="2" customFormat="1" ht="15">
      <c r="A56" s="1"/>
      <c r="B56" s="1"/>
    </row>
    <row r="57" spans="1:2" s="2" customFormat="1" ht="15">
      <c r="A57" s="1"/>
      <c r="B57" s="1"/>
    </row>
    <row r="58" spans="1:2" s="24" customFormat="1" ht="15">
      <c r="A58" s="23"/>
      <c r="B58" s="23"/>
    </row>
    <row r="59" spans="1:2" s="24" customFormat="1" ht="15">
      <c r="A59" s="23"/>
      <c r="B59" s="23"/>
    </row>
  </sheetData>
  <mergeCells count="21">
    <mergeCell ref="D8:F9"/>
    <mergeCell ref="A21:A26"/>
    <mergeCell ref="A7:A12"/>
    <mergeCell ref="B8:B12"/>
    <mergeCell ref="B22:B26"/>
    <mergeCell ref="D22:F23"/>
    <mergeCell ref="B15:B19"/>
    <mergeCell ref="A14:A19"/>
    <mergeCell ref="A42:C42"/>
    <mergeCell ref="A43:C43"/>
    <mergeCell ref="D36:F37"/>
    <mergeCell ref="D15:F16"/>
    <mergeCell ref="E1:F1"/>
    <mergeCell ref="A2:F2"/>
    <mergeCell ref="A41:C41"/>
    <mergeCell ref="A3:F3"/>
    <mergeCell ref="A28:A33"/>
    <mergeCell ref="B29:B33"/>
    <mergeCell ref="A35:A40"/>
    <mergeCell ref="B36:B40"/>
    <mergeCell ref="D29:F30"/>
  </mergeCells>
  <printOptions/>
  <pageMargins left="0.84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cp:lastPrinted>2013-03-08T07:38:29Z</cp:lastPrinted>
  <dcterms:created xsi:type="dcterms:W3CDTF">2013-03-07T11:47:01Z</dcterms:created>
  <dcterms:modified xsi:type="dcterms:W3CDTF">2013-03-08T10:27:12Z</dcterms:modified>
  <cp:category/>
  <cp:version/>
  <cp:contentType/>
  <cp:contentStatus/>
</cp:coreProperties>
</file>