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835" activeTab="0"/>
  </bookViews>
  <sheets>
    <sheet name="WPF" sheetId="1" r:id="rId1"/>
  </sheets>
  <definedNames/>
  <calcPr fullCalcOnLoad="1"/>
</workbook>
</file>

<file path=xl/sharedStrings.xml><?xml version="1.0" encoding="utf-8"?>
<sst xmlns="http://schemas.openxmlformats.org/spreadsheetml/2006/main" count="74" uniqueCount="64">
  <si>
    <t xml:space="preserve">INFORMACJA O KSZTAŁTOWANIU SIĘ WIELOLETNIEJ PROGNOZY FINANSOWEJ                                       </t>
  </si>
  <si>
    <t>Lp.</t>
  </si>
  <si>
    <t>Wyszczególnienie</t>
  </si>
  <si>
    <t>% wykonania</t>
  </si>
  <si>
    <t>1</t>
  </si>
  <si>
    <t>Dochody</t>
  </si>
  <si>
    <t>a</t>
  </si>
  <si>
    <t>bieżące</t>
  </si>
  <si>
    <t>b</t>
  </si>
  <si>
    <t>majątkowe</t>
  </si>
  <si>
    <t>ze sprzedaży majątku</t>
  </si>
  <si>
    <t>2</t>
  </si>
  <si>
    <t>Wydatki</t>
  </si>
  <si>
    <t>obsługa długu (odsetki)</t>
  </si>
  <si>
    <t>wypłaty z tytułu poręczeń i gwarancji</t>
  </si>
  <si>
    <t>wynagrodzenia i składki od nich naliczane</t>
  </si>
  <si>
    <t>wydatki związane z funkcjonowaniem organów jst</t>
  </si>
  <si>
    <t>przedsięwzięcia - projekty, programy, zadania wieloletnie z udziałem środków UE</t>
  </si>
  <si>
    <t>przedsięwzięcia - umowy wieloletnie dla zapewnienia ciągłości działania jednostki</t>
  </si>
  <si>
    <t>przedsięwzięcia - wieloletnie poręczenia i gwarancje</t>
  </si>
  <si>
    <t>przedsięwzięcia - programy, projekty, zadania wieloletnie</t>
  </si>
  <si>
    <t>pozostałe wydatki majątkowe jednoroczne</t>
  </si>
  <si>
    <t>3</t>
  </si>
  <si>
    <t>Wynik budżetu</t>
  </si>
  <si>
    <t>x</t>
  </si>
  <si>
    <t>4</t>
  </si>
  <si>
    <t>Przychody</t>
  </si>
  <si>
    <t xml:space="preserve">zaciągany dług </t>
  </si>
  <si>
    <t>spłata udzielonych pożyczek</t>
  </si>
  <si>
    <t>c</t>
  </si>
  <si>
    <t>wolne środki</t>
  </si>
  <si>
    <t>5</t>
  </si>
  <si>
    <t>Rozchody</t>
  </si>
  <si>
    <t>spłata długu</t>
  </si>
  <si>
    <t>6</t>
  </si>
  <si>
    <t xml:space="preserve">Kwota długu </t>
  </si>
  <si>
    <t>7</t>
  </si>
  <si>
    <t>Finansowanie deficytu</t>
  </si>
  <si>
    <t>kredyty i pożyczki</t>
  </si>
  <si>
    <t>Realizacja przedsięwzięć</t>
  </si>
  <si>
    <t>- wydatki bieżące</t>
  </si>
  <si>
    <t>- wydatki majątkowe</t>
  </si>
  <si>
    <t>GMINY KRZYŻANÓW NA LATA 2013-2016</t>
  </si>
  <si>
    <t>ZA I PÓŁROCZE 2013 r.</t>
  </si>
  <si>
    <t>Plan po zmianach na 2013 r.</t>
  </si>
  <si>
    <t>Wykonanie na 30.06.2013 r.</t>
  </si>
  <si>
    <t>dochody z tytułu udziału we pływach z podatku dochodowego od osób prawnych</t>
  </si>
  <si>
    <t xml:space="preserve">podatki i opłaty, w tym </t>
  </si>
  <si>
    <t>z podatku od nieuchomości</t>
  </si>
  <si>
    <t>z subwencji ogólnej</t>
  </si>
  <si>
    <t>z tytułu dotacji oraz środków przeznaczonych na inwestycje</t>
  </si>
  <si>
    <t>z tytułu dotacji i środków przeznaczonych na cele bieżące</t>
  </si>
  <si>
    <t>dochody z tytułu udziału we wpływach z podatku dochodowego od osób fizycznych</t>
  </si>
  <si>
    <t>d</t>
  </si>
  <si>
    <t>nadwyżki z lat ubiegłych</t>
  </si>
  <si>
    <t>Na dzień 30.06.2013 r. wskaźnik z art. 170 ustawy o finansach publicznych z dnia 30.06.2005 r. wyniósł 6,38 %,   wskaźnik z art. 169 w/w ustawy wyniósł  6,34 %.</t>
  </si>
  <si>
    <t>Łączny koszt projektu - 619 805,55 zł. Na dzien 30 czerwca 2013 r. projekt został zrealizowany w kwocie 542 812,90 zł. Stopień zaawansowania projektu - 87,58%.</t>
  </si>
  <si>
    <t>Na dzień  30.06.2013 r. zrealizowano w kwocie 66 107 zł - stopień zaawansowania projektu  1,91%.</t>
  </si>
  <si>
    <t>nadwyżka z lat ubiegłych</t>
  </si>
  <si>
    <t>Projekt będzie zakończony zgodnie z założeniami w m-cu sierpniu 2013 r.</t>
  </si>
  <si>
    <t>Projekt realizowany w latach 2012-2013 na łaczną kwotę 90 000,00 zł został zrealizowany na dzień 30 czerwca 2013 r. w kwocie 86 010,00 zł - stopień zaawansowania projektu 95,57%.</t>
  </si>
  <si>
    <r>
      <t>Projekt "</t>
    </r>
    <r>
      <rPr>
        <b/>
        <sz val="11"/>
        <rFont val="Times New Roman"/>
        <family val="1"/>
      </rPr>
      <t xml:space="preserve">Indywidualizacja nauczania uczniów klas I-III w Gminie Krzyżanów" </t>
    </r>
    <r>
      <rPr>
        <sz val="11"/>
        <rFont val="Times New Roman"/>
        <family val="1"/>
      </rPr>
      <t>realizowany przez szkoły podstawowe z terenu Gminy Krzyżanów</t>
    </r>
    <r>
      <rPr>
        <b/>
        <sz val="11"/>
        <rFont val="Times New Roman"/>
        <family val="1"/>
      </rPr>
      <t xml:space="preserve">.        </t>
    </r>
  </si>
  <si>
    <r>
      <t xml:space="preserve">Projekt </t>
    </r>
    <r>
      <rPr>
        <b/>
        <sz val="11"/>
        <rFont val="Times New Roman"/>
        <family val="1"/>
      </rPr>
      <t xml:space="preserve"> "Pomoc - aktywizacja bezrobotnych</t>
    </r>
    <r>
      <rPr>
        <sz val="11"/>
        <rFont val="Times New Roman"/>
        <family val="1"/>
      </rPr>
      <t xml:space="preserve">" realizowany przez Gminny Ośrodek Pomocy Społecznej w Krzyżanowie w latach 2008 - 2013. </t>
    </r>
  </si>
  <si>
    <r>
      <t xml:space="preserve">Projekt  </t>
    </r>
    <r>
      <rPr>
        <b/>
        <sz val="11"/>
        <rFont val="Times New Roman"/>
        <family val="1"/>
      </rPr>
      <t>"Montaż przydomowych oczyszczalni ścieków w miejscowościach położonych na terenie gminy Krzyżanów "</t>
    </r>
    <r>
      <rPr>
        <sz val="11"/>
        <rFont val="Times New Roman"/>
        <family val="1"/>
      </rPr>
      <t xml:space="preserve"> realizowany w latach 2011 -2013 na łączną kwotę 3 467 624 zł.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</si>
</sst>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0"/>
      <name val="Arial"/>
      <family val="0"/>
    </font>
    <font>
      <sz val="10"/>
      <name val="Arial CE"/>
      <family val="0"/>
    </font>
    <font>
      <b/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1" fillId="0" borderId="0">
      <alignment/>
      <protection/>
    </xf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" fontId="3" fillId="33" borderId="10" xfId="51" applyNumberFormat="1" applyFont="1" applyFill="1" applyBorder="1" applyAlignment="1">
      <alignment horizontal="right" vertical="center"/>
      <protection/>
    </xf>
    <xf numFmtId="4" fontId="3" fillId="0" borderId="10" xfId="0" applyNumberFormat="1" applyFont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1"/>
  <sheetViews>
    <sheetView tabSelected="1" zoomScalePageLayoutView="0" workbookViewId="0" topLeftCell="A37">
      <selection activeCell="G38" sqref="G38"/>
    </sheetView>
  </sheetViews>
  <sheetFormatPr defaultColWidth="9.140625" defaultRowHeight="12.75"/>
  <cols>
    <col min="1" max="1" width="5.57421875" style="13" customWidth="1"/>
    <col min="2" max="3" width="3.8515625" style="13" customWidth="1"/>
    <col min="4" max="4" width="4.00390625" style="13" customWidth="1"/>
    <col min="5" max="5" width="50.7109375" style="13" customWidth="1"/>
    <col min="6" max="6" width="12.8515625" style="0" customWidth="1"/>
    <col min="7" max="7" width="13.421875" style="0" customWidth="1"/>
    <col min="8" max="8" width="7.421875" style="0" customWidth="1"/>
    <col min="9" max="9" width="26.7109375" style="0" customWidth="1"/>
  </cols>
  <sheetData>
    <row r="1" ht="11.25" customHeight="1"/>
    <row r="2" spans="1:8" s="1" customFormat="1" ht="27.75" customHeight="1">
      <c r="A2" s="15" t="s">
        <v>0</v>
      </c>
      <c r="B2" s="15"/>
      <c r="C2" s="15"/>
      <c r="D2" s="15"/>
      <c r="E2" s="15"/>
      <c r="F2" s="15"/>
      <c r="G2" s="15"/>
      <c r="H2" s="15"/>
    </row>
    <row r="3" spans="1:8" s="1" customFormat="1" ht="23.25" customHeight="1">
      <c r="A3" s="15" t="s">
        <v>42</v>
      </c>
      <c r="B3" s="15"/>
      <c r="C3" s="15"/>
      <c r="D3" s="15"/>
      <c r="E3" s="15"/>
      <c r="F3" s="15"/>
      <c r="G3" s="15"/>
      <c r="H3" s="15"/>
    </row>
    <row r="4" spans="1:8" s="1" customFormat="1" ht="21.75" customHeight="1">
      <c r="A4" s="15" t="s">
        <v>43</v>
      </c>
      <c r="B4" s="15"/>
      <c r="C4" s="15"/>
      <c r="D4" s="15"/>
      <c r="E4" s="15"/>
      <c r="F4" s="15"/>
      <c r="G4" s="15"/>
      <c r="H4" s="15"/>
    </row>
    <row r="5" spans="1:5" s="1" customFormat="1" ht="20.25" customHeight="1">
      <c r="A5" s="2"/>
      <c r="B5" s="2"/>
      <c r="C5" s="2"/>
      <c r="D5" s="2"/>
      <c r="E5" s="2"/>
    </row>
    <row r="6" spans="1:8" s="5" customFormat="1" ht="47.25" customHeight="1">
      <c r="A6" s="3" t="s">
        <v>1</v>
      </c>
      <c r="B6" s="19" t="s">
        <v>2</v>
      </c>
      <c r="C6" s="20"/>
      <c r="D6" s="20"/>
      <c r="E6" s="21"/>
      <c r="F6" s="4" t="s">
        <v>44</v>
      </c>
      <c r="G6" s="4" t="s">
        <v>45</v>
      </c>
      <c r="H6" s="4" t="s">
        <v>3</v>
      </c>
    </row>
    <row r="7" spans="1:8" s="5" customFormat="1" ht="31.5" customHeight="1">
      <c r="A7" s="3" t="s">
        <v>4</v>
      </c>
      <c r="B7" s="18" t="s">
        <v>5</v>
      </c>
      <c r="C7" s="18"/>
      <c r="D7" s="18"/>
      <c r="E7" s="18"/>
      <c r="F7" s="7">
        <v>13125388.98</v>
      </c>
      <c r="G7" s="7">
        <v>6845105.13</v>
      </c>
      <c r="H7" s="8">
        <f aca="true" t="shared" si="0" ref="H7:H20">G7/F7*100</f>
        <v>52.15163634716142</v>
      </c>
    </row>
    <row r="8" spans="1:8" s="5" customFormat="1" ht="27" customHeight="1">
      <c r="A8" s="3" t="s">
        <v>6</v>
      </c>
      <c r="B8" s="3"/>
      <c r="C8" s="22" t="s">
        <v>7</v>
      </c>
      <c r="D8" s="23"/>
      <c r="E8" s="24"/>
      <c r="F8" s="8">
        <v>12375440.98</v>
      </c>
      <c r="G8" s="8">
        <v>6461023.93</v>
      </c>
      <c r="H8" s="8">
        <f t="shared" si="0"/>
        <v>52.20843394947854</v>
      </c>
    </row>
    <row r="9" spans="1:8" s="5" customFormat="1" ht="31.5" customHeight="1">
      <c r="A9" s="3"/>
      <c r="B9" s="3"/>
      <c r="C9" s="3"/>
      <c r="D9" s="22" t="s">
        <v>52</v>
      </c>
      <c r="E9" s="24"/>
      <c r="F9" s="8">
        <v>1443005</v>
      </c>
      <c r="G9" s="8">
        <v>602043</v>
      </c>
      <c r="H9" s="8">
        <f t="shared" si="0"/>
        <v>41.72147705655905</v>
      </c>
    </row>
    <row r="10" spans="1:8" s="5" customFormat="1" ht="32.25" customHeight="1">
      <c r="A10" s="3"/>
      <c r="B10" s="3"/>
      <c r="C10" s="3"/>
      <c r="D10" s="22" t="s">
        <v>46</v>
      </c>
      <c r="E10" s="24"/>
      <c r="F10" s="8">
        <v>1000</v>
      </c>
      <c r="G10" s="8">
        <v>638.83</v>
      </c>
      <c r="H10" s="8">
        <f t="shared" si="0"/>
        <v>63.883</v>
      </c>
    </row>
    <row r="11" spans="1:8" s="5" customFormat="1" ht="26.25" customHeight="1">
      <c r="A11" s="3"/>
      <c r="B11" s="3"/>
      <c r="C11" s="3"/>
      <c r="D11" s="22" t="s">
        <v>47</v>
      </c>
      <c r="E11" s="24"/>
      <c r="F11" s="8">
        <v>4628762.4</v>
      </c>
      <c r="G11" s="8">
        <v>2123864.52</v>
      </c>
      <c r="H11" s="8">
        <f t="shared" si="0"/>
        <v>45.88406870916511</v>
      </c>
    </row>
    <row r="12" spans="1:8" s="5" customFormat="1" ht="22.5" customHeight="1">
      <c r="A12" s="3"/>
      <c r="B12" s="3"/>
      <c r="C12" s="3"/>
      <c r="D12" s="6"/>
      <c r="E12" s="6" t="s">
        <v>48</v>
      </c>
      <c r="F12" s="8">
        <v>1644617.4</v>
      </c>
      <c r="G12" s="8">
        <v>749482.71</v>
      </c>
      <c r="H12" s="8">
        <f t="shared" si="0"/>
        <v>45.571858232802356</v>
      </c>
    </row>
    <row r="13" spans="1:8" s="5" customFormat="1" ht="26.25" customHeight="1">
      <c r="A13" s="3"/>
      <c r="B13" s="3"/>
      <c r="C13" s="3"/>
      <c r="D13" s="22" t="s">
        <v>49</v>
      </c>
      <c r="E13" s="24"/>
      <c r="F13" s="8">
        <v>4504728</v>
      </c>
      <c r="G13" s="8">
        <v>2516922</v>
      </c>
      <c r="H13" s="8">
        <f t="shared" si="0"/>
        <v>55.872896210381626</v>
      </c>
    </row>
    <row r="14" spans="1:8" s="5" customFormat="1" ht="28.5" customHeight="1">
      <c r="A14" s="3"/>
      <c r="B14" s="3"/>
      <c r="C14" s="3"/>
      <c r="D14" s="22" t="s">
        <v>51</v>
      </c>
      <c r="E14" s="24"/>
      <c r="F14" s="8">
        <v>1797945.58</v>
      </c>
      <c r="G14" s="8">
        <v>1217555.58</v>
      </c>
      <c r="H14" s="8">
        <f t="shared" si="0"/>
        <v>67.71926767661121</v>
      </c>
    </row>
    <row r="15" spans="1:8" s="1" customFormat="1" ht="26.25" customHeight="1">
      <c r="A15" s="3" t="s">
        <v>8</v>
      </c>
      <c r="B15" s="3"/>
      <c r="C15" s="22" t="s">
        <v>9</v>
      </c>
      <c r="D15" s="23"/>
      <c r="E15" s="24"/>
      <c r="F15" s="8">
        <v>749948</v>
      </c>
      <c r="G15" s="8">
        <v>384081.2</v>
      </c>
      <c r="H15" s="8">
        <f t="shared" si="0"/>
        <v>51.214377530175426</v>
      </c>
    </row>
    <row r="16" spans="1:8" s="1" customFormat="1" ht="26.25" customHeight="1">
      <c r="A16" s="3"/>
      <c r="B16" s="3"/>
      <c r="C16" s="3"/>
      <c r="D16" s="22" t="s">
        <v>10</v>
      </c>
      <c r="E16" s="24"/>
      <c r="F16" s="9">
        <v>330000</v>
      </c>
      <c r="G16" s="8">
        <v>0</v>
      </c>
      <c r="H16" s="8">
        <f t="shared" si="0"/>
        <v>0</v>
      </c>
    </row>
    <row r="17" spans="1:8" s="1" customFormat="1" ht="27" customHeight="1">
      <c r="A17" s="3"/>
      <c r="B17" s="3"/>
      <c r="C17" s="3"/>
      <c r="D17" s="22" t="s">
        <v>50</v>
      </c>
      <c r="E17" s="24"/>
      <c r="F17" s="9">
        <v>406720</v>
      </c>
      <c r="G17" s="8">
        <v>370853.2</v>
      </c>
      <c r="H17" s="8">
        <f t="shared" si="0"/>
        <v>91.18145161290323</v>
      </c>
    </row>
    <row r="18" spans="1:8" s="1" customFormat="1" ht="31.5" customHeight="1">
      <c r="A18" s="3" t="s">
        <v>11</v>
      </c>
      <c r="B18" s="18" t="s">
        <v>12</v>
      </c>
      <c r="C18" s="18"/>
      <c r="D18" s="18"/>
      <c r="E18" s="18"/>
      <c r="F18" s="8">
        <f>F19+F27</f>
        <v>15084771.26</v>
      </c>
      <c r="G18" s="8">
        <f>G19+G27</f>
        <v>5082022.720000001</v>
      </c>
      <c r="H18" s="8">
        <f t="shared" si="0"/>
        <v>33.68975659230514</v>
      </c>
    </row>
    <row r="19" spans="1:8" s="1" customFormat="1" ht="27" customHeight="1">
      <c r="A19" s="3" t="s">
        <v>6</v>
      </c>
      <c r="B19" s="3"/>
      <c r="C19" s="22" t="s">
        <v>7</v>
      </c>
      <c r="D19" s="23"/>
      <c r="E19" s="24"/>
      <c r="F19" s="8">
        <v>9798395.26</v>
      </c>
      <c r="G19" s="8">
        <v>4918026.82</v>
      </c>
      <c r="H19" s="8">
        <f t="shared" si="0"/>
        <v>50.19216605883279</v>
      </c>
    </row>
    <row r="20" spans="1:8" s="1" customFormat="1" ht="27" customHeight="1">
      <c r="A20" s="3"/>
      <c r="B20" s="3"/>
      <c r="C20" s="3"/>
      <c r="D20" s="22" t="s">
        <v>13</v>
      </c>
      <c r="E20" s="24"/>
      <c r="F20" s="9">
        <v>95000</v>
      </c>
      <c r="G20" s="8">
        <v>22520.28</v>
      </c>
      <c r="H20" s="8">
        <f t="shared" si="0"/>
        <v>23.705557894736838</v>
      </c>
    </row>
    <row r="21" spans="1:8" s="1" customFormat="1" ht="27" customHeight="1">
      <c r="A21" s="3"/>
      <c r="B21" s="3"/>
      <c r="C21" s="3"/>
      <c r="D21" s="22" t="s">
        <v>14</v>
      </c>
      <c r="E21" s="24"/>
      <c r="F21" s="8">
        <v>0</v>
      </c>
      <c r="G21" s="8">
        <v>0</v>
      </c>
      <c r="H21" s="8">
        <v>0</v>
      </c>
    </row>
    <row r="22" spans="1:8" s="1" customFormat="1" ht="27" customHeight="1">
      <c r="A22" s="3"/>
      <c r="B22" s="3"/>
      <c r="C22" s="3"/>
      <c r="D22" s="22" t="s">
        <v>15</v>
      </c>
      <c r="E22" s="24"/>
      <c r="F22" s="8">
        <v>4394668.84</v>
      </c>
      <c r="G22" s="8">
        <v>2206207.09</v>
      </c>
      <c r="H22" s="8">
        <f>G22/F22*100</f>
        <v>50.20189621386807</v>
      </c>
    </row>
    <row r="23" spans="1:8" s="1" customFormat="1" ht="27" customHeight="1">
      <c r="A23" s="3"/>
      <c r="B23" s="3"/>
      <c r="C23" s="3"/>
      <c r="D23" s="22" t="s">
        <v>16</v>
      </c>
      <c r="E23" s="24"/>
      <c r="F23" s="8">
        <v>1491519</v>
      </c>
      <c r="G23" s="8">
        <v>713823.25</v>
      </c>
      <c r="H23" s="8">
        <f>G23/F23*100</f>
        <v>47.85881038055834</v>
      </c>
    </row>
    <row r="24" spans="1:8" s="1" customFormat="1" ht="36" customHeight="1">
      <c r="A24" s="3"/>
      <c r="B24" s="3"/>
      <c r="C24" s="3"/>
      <c r="D24" s="22" t="s">
        <v>17</v>
      </c>
      <c r="E24" s="24"/>
      <c r="F24" s="8">
        <v>145119.65</v>
      </c>
      <c r="G24" s="8">
        <v>64137</v>
      </c>
      <c r="H24" s="8">
        <f>G24/F24*100</f>
        <v>44.195944518884936</v>
      </c>
    </row>
    <row r="25" spans="1:8" s="1" customFormat="1" ht="38.25" customHeight="1">
      <c r="A25" s="3"/>
      <c r="B25" s="3"/>
      <c r="C25" s="3"/>
      <c r="D25" s="22" t="s">
        <v>18</v>
      </c>
      <c r="E25" s="24"/>
      <c r="F25" s="8">
        <v>0</v>
      </c>
      <c r="G25" s="8">
        <v>0</v>
      </c>
      <c r="H25" s="8">
        <v>0</v>
      </c>
    </row>
    <row r="26" spans="1:8" s="1" customFormat="1" ht="27" customHeight="1">
      <c r="A26" s="3"/>
      <c r="B26" s="3"/>
      <c r="C26" s="3"/>
      <c r="D26" s="22" t="s">
        <v>19</v>
      </c>
      <c r="E26" s="24"/>
      <c r="F26" s="8">
        <v>0</v>
      </c>
      <c r="G26" s="8">
        <v>0</v>
      </c>
      <c r="H26" s="8">
        <v>0</v>
      </c>
    </row>
    <row r="27" spans="1:8" s="1" customFormat="1" ht="27" customHeight="1">
      <c r="A27" s="3" t="s">
        <v>8</v>
      </c>
      <c r="B27" s="3"/>
      <c r="C27" s="22" t="s">
        <v>9</v>
      </c>
      <c r="D27" s="23"/>
      <c r="E27" s="24"/>
      <c r="F27" s="8">
        <v>5286376</v>
      </c>
      <c r="G27" s="8">
        <v>163995.9</v>
      </c>
      <c r="H27" s="8">
        <f>G27/F27*100</f>
        <v>3.1022367686293975</v>
      </c>
    </row>
    <row r="28" spans="1:8" s="1" customFormat="1" ht="30" customHeight="1">
      <c r="A28" s="3"/>
      <c r="B28" s="3"/>
      <c r="C28" s="3"/>
      <c r="D28" s="22" t="s">
        <v>20</v>
      </c>
      <c r="E28" s="24"/>
      <c r="F28" s="9">
        <v>3401517</v>
      </c>
      <c r="G28" s="8">
        <v>0</v>
      </c>
      <c r="H28" s="8">
        <f>G28/F28*100</f>
        <v>0</v>
      </c>
    </row>
    <row r="29" spans="1:8" s="1" customFormat="1" ht="29.25" customHeight="1">
      <c r="A29" s="3"/>
      <c r="B29" s="3"/>
      <c r="C29" s="3"/>
      <c r="D29" s="22" t="s">
        <v>21</v>
      </c>
      <c r="E29" s="24"/>
      <c r="F29" s="8">
        <v>1884859</v>
      </c>
      <c r="G29" s="8">
        <v>163995.9</v>
      </c>
      <c r="H29" s="8">
        <f>G29/F29*100</f>
        <v>8.7006985668424</v>
      </c>
    </row>
    <row r="30" spans="1:8" s="1" customFormat="1" ht="31.5" customHeight="1">
      <c r="A30" s="3" t="s">
        <v>22</v>
      </c>
      <c r="B30" s="18" t="s">
        <v>23</v>
      </c>
      <c r="C30" s="18"/>
      <c r="D30" s="18"/>
      <c r="E30" s="18"/>
      <c r="F30" s="8">
        <f>F7-F18</f>
        <v>-1959382.2799999993</v>
      </c>
      <c r="G30" s="8">
        <f>G7-G18</f>
        <v>1763082.4099999992</v>
      </c>
      <c r="H30" s="10" t="s">
        <v>24</v>
      </c>
    </row>
    <row r="31" spans="1:8" s="1" customFormat="1" ht="31.5" customHeight="1">
      <c r="A31" s="3" t="s">
        <v>25</v>
      </c>
      <c r="B31" s="18" t="s">
        <v>26</v>
      </c>
      <c r="C31" s="18"/>
      <c r="D31" s="18"/>
      <c r="E31" s="18"/>
      <c r="F31" s="8">
        <v>2696903.74</v>
      </c>
      <c r="G31" s="8">
        <v>2407104.74</v>
      </c>
      <c r="H31" s="8">
        <f aca="true" t="shared" si="1" ref="H31:H40">G31/F31*100</f>
        <v>89.25438102585004</v>
      </c>
    </row>
    <row r="32" spans="1:8" s="1" customFormat="1" ht="27" customHeight="1">
      <c r="A32" s="3" t="s">
        <v>6</v>
      </c>
      <c r="B32" s="3"/>
      <c r="C32" s="22" t="s">
        <v>27</v>
      </c>
      <c r="D32" s="23"/>
      <c r="E32" s="24"/>
      <c r="F32" s="8">
        <v>289799</v>
      </c>
      <c r="G32" s="8">
        <f>+G33</f>
        <v>0</v>
      </c>
      <c r="H32" s="8">
        <f t="shared" si="1"/>
        <v>0</v>
      </c>
    </row>
    <row r="33" spans="1:8" s="1" customFormat="1" ht="27" customHeight="1">
      <c r="A33" s="3"/>
      <c r="B33" s="3"/>
      <c r="C33" s="3"/>
      <c r="D33" s="22" t="s">
        <v>38</v>
      </c>
      <c r="E33" s="24"/>
      <c r="F33" s="8">
        <v>289799</v>
      </c>
      <c r="G33" s="8">
        <v>0</v>
      </c>
      <c r="H33" s="8">
        <f t="shared" si="1"/>
        <v>0</v>
      </c>
    </row>
    <row r="34" spans="1:8" s="1" customFormat="1" ht="27" customHeight="1">
      <c r="A34" s="3" t="s">
        <v>8</v>
      </c>
      <c r="B34" s="3"/>
      <c r="C34" s="22" t="s">
        <v>28</v>
      </c>
      <c r="D34" s="23"/>
      <c r="E34" s="24"/>
      <c r="F34" s="8">
        <v>24682</v>
      </c>
      <c r="G34" s="8">
        <v>24682</v>
      </c>
      <c r="H34" s="8">
        <v>0</v>
      </c>
    </row>
    <row r="35" spans="1:8" s="1" customFormat="1" ht="27" customHeight="1">
      <c r="A35" s="3" t="s">
        <v>29</v>
      </c>
      <c r="B35" s="3"/>
      <c r="C35" s="22" t="s">
        <v>30</v>
      </c>
      <c r="D35" s="23"/>
      <c r="E35" s="24"/>
      <c r="F35" s="8">
        <v>1422477.65</v>
      </c>
      <c r="G35" s="8">
        <v>1422477.65</v>
      </c>
      <c r="H35" s="8">
        <f t="shared" si="1"/>
        <v>100</v>
      </c>
    </row>
    <row r="36" spans="1:8" s="1" customFormat="1" ht="27" customHeight="1">
      <c r="A36" s="3" t="s">
        <v>53</v>
      </c>
      <c r="B36" s="3"/>
      <c r="C36" s="22" t="s">
        <v>54</v>
      </c>
      <c r="D36" s="23"/>
      <c r="E36" s="24"/>
      <c r="F36" s="8">
        <v>959945.09</v>
      </c>
      <c r="G36" s="8">
        <v>959945.09</v>
      </c>
      <c r="H36" s="8">
        <f t="shared" si="1"/>
        <v>100</v>
      </c>
    </row>
    <row r="37" spans="1:8" s="1" customFormat="1" ht="30.75" customHeight="1">
      <c r="A37" s="3" t="s">
        <v>31</v>
      </c>
      <c r="B37" s="18" t="s">
        <v>32</v>
      </c>
      <c r="C37" s="18"/>
      <c r="D37" s="18"/>
      <c r="E37" s="18"/>
      <c r="F37" s="8">
        <v>737521.46</v>
      </c>
      <c r="G37" s="8">
        <f>G38</f>
        <v>584488.96</v>
      </c>
      <c r="H37" s="8">
        <f t="shared" si="1"/>
        <v>79.2504342856681</v>
      </c>
    </row>
    <row r="38" spans="1:8" s="1" customFormat="1" ht="27" customHeight="1">
      <c r="A38" s="3" t="s">
        <v>6</v>
      </c>
      <c r="B38" s="3"/>
      <c r="C38" s="22" t="s">
        <v>33</v>
      </c>
      <c r="D38" s="23"/>
      <c r="E38" s="24"/>
      <c r="F38" s="8">
        <v>737521.46</v>
      </c>
      <c r="G38" s="8">
        <f>+G39</f>
        <v>584488.96</v>
      </c>
      <c r="H38" s="8">
        <f t="shared" si="1"/>
        <v>79.2504342856681</v>
      </c>
    </row>
    <row r="39" spans="1:8" s="1" customFormat="1" ht="27" customHeight="1">
      <c r="A39" s="3"/>
      <c r="B39" s="3"/>
      <c r="C39" s="3"/>
      <c r="D39" s="22" t="s">
        <v>38</v>
      </c>
      <c r="E39" s="24"/>
      <c r="F39" s="8">
        <v>737521.46</v>
      </c>
      <c r="G39" s="8">
        <v>584488.96</v>
      </c>
      <c r="H39" s="8">
        <f>G39/F39*100</f>
        <v>79.2504342856681</v>
      </c>
    </row>
    <row r="40" spans="1:8" s="1" customFormat="1" ht="27" customHeight="1">
      <c r="A40" s="3" t="s">
        <v>34</v>
      </c>
      <c r="B40" s="18" t="s">
        <v>35</v>
      </c>
      <c r="C40" s="18"/>
      <c r="D40" s="18"/>
      <c r="E40" s="18"/>
      <c r="F40" s="8">
        <v>974755.19</v>
      </c>
      <c r="G40" s="8">
        <v>837988.69</v>
      </c>
      <c r="H40" s="8">
        <f t="shared" si="1"/>
        <v>85.96914369853214</v>
      </c>
    </row>
    <row r="41" spans="1:8" s="1" customFormat="1" ht="27" customHeight="1">
      <c r="A41" s="3" t="s">
        <v>36</v>
      </c>
      <c r="B41" s="18" t="s">
        <v>37</v>
      </c>
      <c r="C41" s="18"/>
      <c r="D41" s="18"/>
      <c r="E41" s="18"/>
      <c r="F41" s="8">
        <v>-1959382.28</v>
      </c>
      <c r="G41" s="8">
        <v>0</v>
      </c>
      <c r="H41" s="8">
        <v>0</v>
      </c>
    </row>
    <row r="42" spans="1:8" s="1" customFormat="1" ht="27" customHeight="1">
      <c r="A42" s="3"/>
      <c r="B42" s="3"/>
      <c r="C42" s="22" t="s">
        <v>38</v>
      </c>
      <c r="D42" s="23"/>
      <c r="E42" s="24"/>
      <c r="F42" s="8">
        <v>289799</v>
      </c>
      <c r="G42" s="8">
        <v>0</v>
      </c>
      <c r="H42" s="8">
        <v>0</v>
      </c>
    </row>
    <row r="43" spans="1:8" s="1" customFormat="1" ht="27" customHeight="1">
      <c r="A43" s="3"/>
      <c r="B43" s="3"/>
      <c r="C43" s="22" t="s">
        <v>58</v>
      </c>
      <c r="D43" s="23"/>
      <c r="E43" s="24"/>
      <c r="F43" s="8">
        <v>247105.63</v>
      </c>
      <c r="G43" s="8">
        <v>0</v>
      </c>
      <c r="H43" s="8">
        <v>0</v>
      </c>
    </row>
    <row r="44" spans="1:8" s="1" customFormat="1" ht="27" customHeight="1">
      <c r="A44" s="3"/>
      <c r="B44" s="3"/>
      <c r="C44" s="22" t="s">
        <v>30</v>
      </c>
      <c r="D44" s="23"/>
      <c r="E44" s="24"/>
      <c r="F44" s="8">
        <v>1422477.65</v>
      </c>
      <c r="G44" s="8">
        <v>0</v>
      </c>
      <c r="H44" s="8">
        <v>0</v>
      </c>
    </row>
    <row r="45" spans="1:5" s="1" customFormat="1" ht="21.75" customHeight="1">
      <c r="A45" s="2"/>
      <c r="B45" s="2"/>
      <c r="C45" s="2"/>
      <c r="D45" s="2"/>
      <c r="E45" s="2"/>
    </row>
    <row r="46" spans="1:8" s="1" customFormat="1" ht="33.75" customHeight="1">
      <c r="A46" s="14" t="s">
        <v>55</v>
      </c>
      <c r="B46" s="14"/>
      <c r="C46" s="14"/>
      <c r="D46" s="14"/>
      <c r="E46" s="14"/>
      <c r="F46" s="14"/>
      <c r="G46" s="14"/>
      <c r="H46" s="14"/>
    </row>
    <row r="47" spans="1:8" s="1" customFormat="1" ht="15.75" customHeight="1">
      <c r="A47" s="17"/>
      <c r="B47" s="17"/>
      <c r="C47" s="17"/>
      <c r="D47" s="17"/>
      <c r="E47" s="17"/>
      <c r="F47" s="17"/>
      <c r="G47" s="17"/>
      <c r="H47" s="17"/>
    </row>
    <row r="48" spans="1:8" s="1" customFormat="1" ht="20.25" customHeight="1">
      <c r="A48" s="16" t="s">
        <v>39</v>
      </c>
      <c r="B48" s="16"/>
      <c r="C48" s="16"/>
      <c r="D48" s="16"/>
      <c r="E48" s="16"/>
      <c r="F48" s="16"/>
      <c r="G48" s="16"/>
      <c r="H48" s="16"/>
    </row>
    <row r="49" spans="1:8" s="1" customFormat="1" ht="25.5" customHeight="1">
      <c r="A49" s="16" t="s">
        <v>40</v>
      </c>
      <c r="B49" s="16"/>
      <c r="C49" s="16"/>
      <c r="D49" s="16"/>
      <c r="E49" s="16"/>
      <c r="F49" s="16"/>
      <c r="G49" s="16"/>
      <c r="H49" s="16"/>
    </row>
    <row r="50" spans="1:8" s="1" customFormat="1" ht="31.5" customHeight="1">
      <c r="A50" s="14" t="s">
        <v>61</v>
      </c>
      <c r="B50" s="14"/>
      <c r="C50" s="14"/>
      <c r="D50" s="14"/>
      <c r="E50" s="14"/>
      <c r="F50" s="14"/>
      <c r="G50" s="14"/>
      <c r="H50" s="14"/>
    </row>
    <row r="51" spans="1:8" s="1" customFormat="1" ht="35.25" customHeight="1">
      <c r="A51" s="14" t="s">
        <v>60</v>
      </c>
      <c r="B51" s="14"/>
      <c r="C51" s="14"/>
      <c r="D51" s="14"/>
      <c r="E51" s="14"/>
      <c r="F51" s="14"/>
      <c r="G51" s="14"/>
      <c r="H51" s="14"/>
    </row>
    <row r="52" spans="1:8" s="1" customFormat="1" ht="14.25" customHeight="1">
      <c r="A52" s="17"/>
      <c r="B52" s="17"/>
      <c r="C52" s="17"/>
      <c r="D52" s="17"/>
      <c r="E52" s="17"/>
      <c r="F52" s="17"/>
      <c r="G52" s="17"/>
      <c r="H52" s="17"/>
    </row>
    <row r="53" spans="1:8" s="1" customFormat="1" ht="32.25" customHeight="1">
      <c r="A53" s="14" t="s">
        <v>62</v>
      </c>
      <c r="B53" s="14"/>
      <c r="C53" s="14"/>
      <c r="D53" s="14"/>
      <c r="E53" s="14"/>
      <c r="F53" s="14"/>
      <c r="G53" s="14"/>
      <c r="H53" s="14"/>
    </row>
    <row r="54" spans="1:8" s="1" customFormat="1" ht="32.25" customHeight="1">
      <c r="A54" s="14" t="s">
        <v>56</v>
      </c>
      <c r="B54" s="14"/>
      <c r="C54" s="14"/>
      <c r="D54" s="14"/>
      <c r="E54" s="14"/>
      <c r="F54" s="14"/>
      <c r="G54" s="14"/>
      <c r="H54" s="14"/>
    </row>
    <row r="55" spans="1:8" s="1" customFormat="1" ht="19.5" customHeight="1">
      <c r="A55" s="16" t="s">
        <v>41</v>
      </c>
      <c r="B55" s="16"/>
      <c r="C55" s="16"/>
      <c r="D55" s="16"/>
      <c r="E55" s="16"/>
      <c r="F55" s="16"/>
      <c r="G55" s="16"/>
      <c r="H55" s="16"/>
    </row>
    <row r="56" spans="1:8" s="1" customFormat="1" ht="30.75" customHeight="1">
      <c r="A56" s="14" t="s">
        <v>63</v>
      </c>
      <c r="B56" s="14"/>
      <c r="C56" s="14"/>
      <c r="D56" s="14"/>
      <c r="E56" s="14"/>
      <c r="F56" s="14"/>
      <c r="G56" s="14"/>
      <c r="H56" s="14"/>
    </row>
    <row r="57" spans="1:8" s="1" customFormat="1" ht="21" customHeight="1">
      <c r="A57" s="14" t="s">
        <v>57</v>
      </c>
      <c r="B57" s="14"/>
      <c r="C57" s="14"/>
      <c r="D57" s="14"/>
      <c r="E57" s="14"/>
      <c r="F57" s="14"/>
      <c r="G57" s="14"/>
      <c r="H57" s="14"/>
    </row>
    <row r="58" spans="1:8" s="1" customFormat="1" ht="21.75" customHeight="1">
      <c r="A58" s="14" t="s">
        <v>59</v>
      </c>
      <c r="B58" s="14"/>
      <c r="C58" s="14"/>
      <c r="D58" s="14"/>
      <c r="E58" s="14"/>
      <c r="F58" s="14"/>
      <c r="G58" s="14"/>
      <c r="H58" s="14"/>
    </row>
    <row r="59" spans="1:5" s="1" customFormat="1" ht="25.5" customHeight="1">
      <c r="A59" s="2"/>
      <c r="B59" s="2"/>
      <c r="C59" s="2"/>
      <c r="D59" s="2"/>
      <c r="E59" s="2"/>
    </row>
    <row r="60" spans="1:5" s="1" customFormat="1" ht="21.75" customHeight="1">
      <c r="A60" s="2"/>
      <c r="B60" s="2"/>
      <c r="C60" s="2"/>
      <c r="D60" s="2"/>
      <c r="E60" s="2"/>
    </row>
    <row r="61" spans="1:5" s="1" customFormat="1" ht="21.75" customHeight="1">
      <c r="A61" s="2"/>
      <c r="B61" s="2"/>
      <c r="C61" s="2"/>
      <c r="D61" s="2"/>
      <c r="E61" s="2"/>
    </row>
    <row r="62" spans="1:5" s="1" customFormat="1" ht="21.75" customHeight="1">
      <c r="A62" s="2"/>
      <c r="B62" s="2"/>
      <c r="C62" s="2"/>
      <c r="D62" s="2"/>
      <c r="E62" s="2"/>
    </row>
    <row r="63" spans="1:5" s="1" customFormat="1" ht="21.75" customHeight="1">
      <c r="A63" s="2"/>
      <c r="B63" s="2"/>
      <c r="C63" s="2"/>
      <c r="D63" s="2"/>
      <c r="E63" s="2"/>
    </row>
    <row r="64" spans="1:5" s="1" customFormat="1" ht="21.75" customHeight="1">
      <c r="A64" s="2"/>
      <c r="B64" s="2"/>
      <c r="C64" s="2"/>
      <c r="D64" s="2"/>
      <c r="E64" s="2"/>
    </row>
    <row r="65" spans="1:5" s="1" customFormat="1" ht="15">
      <c r="A65" s="2"/>
      <c r="B65" s="2"/>
      <c r="C65" s="2"/>
      <c r="D65" s="2"/>
      <c r="E65" s="2"/>
    </row>
    <row r="66" spans="1:5" s="1" customFormat="1" ht="15">
      <c r="A66" s="2"/>
      <c r="B66" s="2"/>
      <c r="C66" s="2"/>
      <c r="D66" s="2"/>
      <c r="E66" s="2"/>
    </row>
    <row r="67" spans="1:5" s="1" customFormat="1" ht="15">
      <c r="A67" s="2"/>
      <c r="B67" s="2"/>
      <c r="C67" s="2"/>
      <c r="D67" s="2"/>
      <c r="E67" s="2"/>
    </row>
    <row r="68" spans="1:5" s="1" customFormat="1" ht="15">
      <c r="A68" s="2"/>
      <c r="B68" s="2"/>
      <c r="C68" s="2"/>
      <c r="D68" s="2"/>
      <c r="E68" s="2"/>
    </row>
    <row r="69" spans="1:8" s="1" customFormat="1" ht="15">
      <c r="A69" s="11"/>
      <c r="B69" s="11"/>
      <c r="C69" s="11"/>
      <c r="D69" s="11"/>
      <c r="E69" s="11"/>
      <c r="F69" s="12"/>
      <c r="G69" s="12"/>
      <c r="H69" s="12"/>
    </row>
    <row r="70" spans="1:5" s="12" customFormat="1" ht="15">
      <c r="A70" s="11"/>
      <c r="B70" s="11"/>
      <c r="C70" s="11"/>
      <c r="D70" s="11"/>
      <c r="E70" s="11"/>
    </row>
    <row r="71" spans="1:8" s="12" customFormat="1" ht="15">
      <c r="A71" s="13"/>
      <c r="B71" s="13"/>
      <c r="C71" s="13"/>
      <c r="D71" s="13"/>
      <c r="E71" s="13"/>
      <c r="F71"/>
      <c r="G71"/>
      <c r="H71"/>
    </row>
  </sheetData>
  <sheetProtection/>
  <mergeCells count="54">
    <mergeCell ref="C38:E38"/>
    <mergeCell ref="D39:E39"/>
    <mergeCell ref="C42:E42"/>
    <mergeCell ref="C36:E36"/>
    <mergeCell ref="A52:H52"/>
    <mergeCell ref="C43:E43"/>
    <mergeCell ref="D26:E26"/>
    <mergeCell ref="C27:E27"/>
    <mergeCell ref="D28:E28"/>
    <mergeCell ref="D29:E29"/>
    <mergeCell ref="C32:E32"/>
    <mergeCell ref="C35:E35"/>
    <mergeCell ref="D20:E20"/>
    <mergeCell ref="D21:E21"/>
    <mergeCell ref="D22:E22"/>
    <mergeCell ref="D23:E23"/>
    <mergeCell ref="D24:E24"/>
    <mergeCell ref="D25:E25"/>
    <mergeCell ref="D11:E11"/>
    <mergeCell ref="D13:E13"/>
    <mergeCell ref="D14:E14"/>
    <mergeCell ref="C15:E15"/>
    <mergeCell ref="D16:E16"/>
    <mergeCell ref="D17:E17"/>
    <mergeCell ref="A55:H55"/>
    <mergeCell ref="B40:E40"/>
    <mergeCell ref="B30:E30"/>
    <mergeCell ref="D33:E33"/>
    <mergeCell ref="C34:E34"/>
    <mergeCell ref="B18:E18"/>
    <mergeCell ref="A54:H54"/>
    <mergeCell ref="C44:E44"/>
    <mergeCell ref="A51:H51"/>
    <mergeCell ref="C19:E19"/>
    <mergeCell ref="A2:H2"/>
    <mergeCell ref="A4:H4"/>
    <mergeCell ref="B7:E7"/>
    <mergeCell ref="B6:E6"/>
    <mergeCell ref="A53:H53"/>
    <mergeCell ref="C8:E8"/>
    <mergeCell ref="D9:E9"/>
    <mergeCell ref="D10:E10"/>
    <mergeCell ref="B41:E41"/>
    <mergeCell ref="A49:H49"/>
    <mergeCell ref="A57:H57"/>
    <mergeCell ref="A58:H58"/>
    <mergeCell ref="A3:H3"/>
    <mergeCell ref="A46:H46"/>
    <mergeCell ref="A48:H48"/>
    <mergeCell ref="A47:H47"/>
    <mergeCell ref="B31:E31"/>
    <mergeCell ref="A56:H56"/>
    <mergeCell ref="B37:E37"/>
    <mergeCell ref="A50:H50"/>
  </mergeCells>
  <printOptions/>
  <pageMargins left="0.8" right="0.35" top="0.984251968503937" bottom="0.984251968503937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user</cp:lastModifiedBy>
  <cp:lastPrinted>2013-07-23T08:47:15Z</cp:lastPrinted>
  <dcterms:created xsi:type="dcterms:W3CDTF">2012-07-24T06:52:21Z</dcterms:created>
  <dcterms:modified xsi:type="dcterms:W3CDTF">2013-09-09T06:59:38Z</dcterms:modified>
  <cp:category/>
  <cp:version/>
  <cp:contentType/>
  <cp:contentStatus/>
</cp:coreProperties>
</file>