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1 " sheetId="1" r:id="rId1"/>
    <sheet name="Tabela 2 " sheetId="2" r:id="rId2"/>
    <sheet name="Tabela 3 " sheetId="3" r:id="rId3"/>
    <sheet name="Tabela 4" sheetId="4" r:id="rId4"/>
    <sheet name="Tabela 5" sheetId="5" r:id="rId5"/>
    <sheet name="Tabela 6" sheetId="6" r:id="rId6"/>
    <sheet name="Załacznik 1" sheetId="7" r:id="rId7"/>
  </sheets>
  <definedNames/>
  <calcPr fullCalcOnLoad="1"/>
</workbook>
</file>

<file path=xl/comments5.xml><?xml version="1.0" encoding="utf-8"?>
<comments xmlns="http://schemas.openxmlformats.org/spreadsheetml/2006/main">
  <authors>
    <author>UGKrzyzanow</author>
  </authors>
  <commentList>
    <comment ref="Q15" authorId="0">
      <text>
        <r>
          <rPr>
            <b/>
            <sz val="8"/>
            <rFont val="Tahoma"/>
            <family val="0"/>
          </rPr>
          <t>UGKrzyzanow: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<sst xmlns="http://schemas.openxmlformats.org/spreadsheetml/2006/main" count="283" uniqueCount="197">
  <si>
    <t>Dział</t>
  </si>
  <si>
    <t>Rozdział</t>
  </si>
  <si>
    <t>600</t>
  </si>
  <si>
    <t>Razem</t>
  </si>
  <si>
    <t>OGÓŁEM</t>
  </si>
  <si>
    <t>Zadania inwestycyjne w 2013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</si>
  <si>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</si>
  <si>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</si>
  <si>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</si>
  <si>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</si>
  <si>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</si>
  <si>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</si>
  <si>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</si>
  <si>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</si>
  <si>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</si>
  <si>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</si>
  <si>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</si>
  <si>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60016</t>
  </si>
  <si>
    <t>Przebudowa drogi w Kucharach o długości 1112 mb</t>
  </si>
  <si>
    <t>UG</t>
  </si>
  <si>
    <t>Przebudowa drogi Konary - Wały o długości 1090 mb</t>
  </si>
  <si>
    <t>Przebudowa drogi we Władysławowie o długości 1915 mb</t>
  </si>
  <si>
    <t>60095</t>
  </si>
  <si>
    <t>Remont mostu w Kterach</t>
  </si>
  <si>
    <t>Remont mostu w Siemieniczkach</t>
  </si>
  <si>
    <t>900</t>
  </si>
  <si>
    <t>90001</t>
  </si>
  <si>
    <t>Montaż przydomowych oczyszczalni ścieków w miejscowościach położonych na terenie gminy Krzyżanów ( 2013 r. - 271 szt.)</t>
  </si>
  <si>
    <t>925</t>
  </si>
  <si>
    <t>92595</t>
  </si>
  <si>
    <t>Wykonanie dokumentacji rewitalizacji dwóch zabytkowych parków dworskich na terenie gminy Krzyżanów</t>
  </si>
  <si>
    <t>x</t>
  </si>
  <si>
    <r>
      <t xml:space="preserve">rok budżetowy 2013                          </t>
    </r>
    <r>
      <rPr>
        <b/>
        <sz val="10"/>
        <rFont val="Arial CE"/>
        <family val="0"/>
      </rPr>
      <t>(7+8+9+10)</t>
    </r>
  </si>
  <si>
    <t>Przychody i rozchody budżetu w 2013 r.</t>
  </si>
  <si>
    <t>Treść</t>
  </si>
  <si>
    <t>Klasyfikacja
§</t>
  </si>
  <si>
    <t xml:space="preserve">Kwota w zł.
</t>
  </si>
  <si>
    <t>Przychody ogółem:</t>
  </si>
  <si>
    <t>Przychody ze spłat pożyczek udzielonych na finansowanie zadań realizowanych z udziałem środków pochodzących z budżetu Unii Europejskiej</t>
  </si>
  <si>
    <t>Wolne środki, o których mowa w art. 217 ust. 2 pkt 6 ustawy</t>
  </si>
  <si>
    <t>Przychody z zaciągniętych pożyczek i kredytów na rynku krajowym</t>
  </si>
  <si>
    <t>Nadwyzki z lat ubiegłych</t>
  </si>
  <si>
    <t>Rozchody ogółem:</t>
  </si>
  <si>
    <t>Spłaty otrzymanych pożyczek krajowych</t>
  </si>
  <si>
    <t>Spłaty kredytów</t>
  </si>
  <si>
    <t>Zmiany w budżecie gminy na 2013 r.</t>
  </si>
  <si>
    <t>Nazwa</t>
  </si>
  <si>
    <t>Rodzaj wydatku</t>
  </si>
  <si>
    <t>Zmniejszenie</t>
  </si>
  <si>
    <t>Zwiększenie</t>
  </si>
  <si>
    <t>Transport i łączność</t>
  </si>
  <si>
    <t>Pozostała działalność</t>
  </si>
  <si>
    <t>Zadania statutowe</t>
  </si>
  <si>
    <t>Pomoc społeczna</t>
  </si>
  <si>
    <t>Gospodarka komunalna i ochrona środowiska</t>
  </si>
  <si>
    <t>w tym: z udziałem środków unijnych</t>
  </si>
  <si>
    <t>Wydatki bieżące                                                                                                                                                                                          w tym:</t>
  </si>
  <si>
    <t>Plan wydatków po zmianach:</t>
  </si>
  <si>
    <t>ogółem:</t>
  </si>
  <si>
    <t>w tym: bieżące</t>
  </si>
  <si>
    <t>majątkowe</t>
  </si>
  <si>
    <t>Drogi publiczne powiatowe</t>
  </si>
  <si>
    <t>§</t>
  </si>
  <si>
    <t>Źródło dochodów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</si>
  <si>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</si>
  <si>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</si>
  <si>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</si>
  <si>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</si>
  <si>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</si>
  <si>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w tym:</t>
  </si>
  <si>
    <t>bieżące</t>
  </si>
  <si>
    <t>6280</t>
  </si>
  <si>
    <t>w tym:  z udziałem środków unijnych                                             109 888,97</t>
  </si>
  <si>
    <t>w tym:  środki na inwestycje z udziałem środków unijnych       421 154,00</t>
  </si>
  <si>
    <t>Ogółem zmniejszenie wydatków                                                                                                                                  w tym:</t>
  </si>
  <si>
    <t>Ogółem zwiększenie dochodów</t>
  </si>
  <si>
    <t>2320</t>
  </si>
  <si>
    <t>Dotacje celowe otrzymane z powiatu na zadania bieżące realizowane na podstawie porozumień (umów) między jednostkami samorządu terytorialnego</t>
  </si>
  <si>
    <t>Drogi publiczne gminne</t>
  </si>
  <si>
    <t>6260</t>
  </si>
  <si>
    <t>Dotacje otrzymane z państwowych funduszy celowych na finansowanie lub dofinansowanie kosztów realizacji inwestycji i zakupów inwestycyjnych jednostek sektora finansów publicznych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</si>
  <si>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</si>
  <si>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</si>
  <si>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0490</t>
  </si>
  <si>
    <t>Wpływy z innych opłat lokalnych pobieranych przez jednostki samorządu terytorialnego na podstawie odrębnych ustaw</t>
  </si>
  <si>
    <t>Świadczenia rodzinne, świadczenia z funduszu alimentacyjnego oraz składki na ubezpieczenia emerytalne i rentowe z ubezpieczenia społecznego</t>
  </si>
  <si>
    <t>0920</t>
  </si>
  <si>
    <t>Pozostałe odsetki</t>
  </si>
  <si>
    <t>0970</t>
  </si>
  <si>
    <t>Wpływy z róznych dochodów</t>
  </si>
  <si>
    <t>2007</t>
  </si>
  <si>
    <t>Dotacje celowe w ramach programów finansowanych z udziałem środków europejskich oraz środków o których mowa w art. 5 ust. 1 pkt 3 oraz ust. 3 pkt 5 i 6 ustawy, lub płatności w ramach budżetu środków europejskich</t>
  </si>
  <si>
    <t>2009</t>
  </si>
  <si>
    <t>Gospodarka ściekowa i ochrona wód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</si>
  <si>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</si>
  <si>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</si>
  <si>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</si>
  <si>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</si>
  <si>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</si>
  <si>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</si>
  <si>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</si>
  <si>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</si>
  <si>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2013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</si>
  <si>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</si>
  <si>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</si>
  <si>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</si>
  <si>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</si>
  <si>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</si>
  <si>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</si>
  <si>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</si>
  <si>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</si>
  <si>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</si>
  <si>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</si>
  <si>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</si>
  <si>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</si>
  <si>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</si>
  <si>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1.1.</t>
  </si>
  <si>
    <t>Program: Program Rozwoju Obszarów Wiejskich na lata 2007-2013</t>
  </si>
  <si>
    <t>Działanie: 321 Podstawowe usługi dla gospodarki i ludności wiejskiej</t>
  </si>
  <si>
    <t>Nazwa projektu: "Montaż przydomowych oczyszczalni ścieków w miejscowościach położonych na terenie gminy Krzyżanów"</t>
  </si>
  <si>
    <t>Razem wydatki:</t>
  </si>
  <si>
    <t>dział 900                    rozdz. 90001</t>
  </si>
  <si>
    <t>2011 r.</t>
  </si>
  <si>
    <t>2012 r.</t>
  </si>
  <si>
    <t>Wydatki bieżące razem:</t>
  </si>
  <si>
    <t>2.1</t>
  </si>
  <si>
    <t>Program: Program Operacyjny Kapitał Ludzki</t>
  </si>
  <si>
    <t>Priorytet IX - Rozwój wykształcenia i kompetencji w regionach</t>
  </si>
  <si>
    <t>Działanie: 9.1 Wyrównywanie szans edukacyjnych i zapewnienie wysokiej jakości usług edukacyjnych świadczonych w systemie oświaty</t>
  </si>
  <si>
    <t>Nazwa projektu: "Indywidualizacja nauczania uczniów klas I-III w gminie Krzyżanów"</t>
  </si>
  <si>
    <t>dział 801 rozdz. 80101</t>
  </si>
  <si>
    <t>z tego 2012 r.</t>
  </si>
  <si>
    <t>2.2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</si>
  <si>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</si>
  <si>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</si>
  <si>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</si>
  <si>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</si>
  <si>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</si>
  <si>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</si>
  <si>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>2010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</si>
  <si>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</si>
  <si>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</si>
  <si>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</si>
  <si>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dochodów i wydatków realizowanych na podstawie ustawy o utrzymaniu czystości i porządku w gminach na 2013 r.</t>
  </si>
  <si>
    <t>Dochody</t>
  </si>
  <si>
    <t>Wydatki</t>
  </si>
  <si>
    <t xml:space="preserve">Dział </t>
  </si>
  <si>
    <t>Plan</t>
  </si>
  <si>
    <t>z  tego:</t>
  </si>
  <si>
    <t>Wydatki bieżące</t>
  </si>
  <si>
    <t>Wydatki majątkowe</t>
  </si>
  <si>
    <t>Ogółem</t>
  </si>
  <si>
    <t>754</t>
  </si>
  <si>
    <t>Bezpieczeństwo publiczne i ochrona przeciwpożarowa</t>
  </si>
  <si>
    <t>75412</t>
  </si>
  <si>
    <t>Ochotnicze straże pożarne</t>
  </si>
  <si>
    <t>90002</t>
  </si>
  <si>
    <t>Gospodarka odpadami</t>
  </si>
  <si>
    <t>Dotacje  z budżetu gminy dla podmiotów należących i nienależących</t>
  </si>
  <si>
    <t xml:space="preserve"> do sektora finansów publicznych w 2013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</si>
  <si>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</si>
  <si>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</si>
  <si>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</si>
  <si>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</si>
  <si>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</si>
  <si>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</si>
  <si>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</si>
  <si>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</si>
  <si>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</si>
  <si>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</si>
  <si>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60004</t>
  </si>
  <si>
    <t>Zadanie z zakresu lokalnego transportu zbiorowego</t>
  </si>
  <si>
    <t>60014</t>
  </si>
  <si>
    <t>Zadanie z zakresu utrzymania dróg</t>
  </si>
  <si>
    <t>801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</si>
  <si>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</si>
  <si>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</si>
  <si>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</si>
  <si>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</si>
  <si>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</si>
  <si>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</si>
  <si>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</si>
  <si>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</si>
  <si>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</si>
  <si>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92120</t>
  </si>
  <si>
    <t>Zadanie z zakresu ochrony zabytków i opieki nad zabytkami</t>
  </si>
  <si>
    <t>Zadania w zakresie kultury fizycznej</t>
  </si>
  <si>
    <t>80104</t>
  </si>
  <si>
    <t>Zadanie z zakresu edukacji publicznej - przedszkola</t>
  </si>
  <si>
    <t>Rolnictwo i łowiectwo</t>
  </si>
  <si>
    <t>Dotacje na zadania bieżące</t>
  </si>
  <si>
    <t>Transport i łaczność</t>
  </si>
  <si>
    <t>Oświata i wychowanie</t>
  </si>
  <si>
    <t>Przedszkola</t>
  </si>
  <si>
    <t>852</t>
  </si>
  <si>
    <t>85212</t>
  </si>
  <si>
    <t>Spółki wodne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</si>
</sst>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i/>
      <sz val="10"/>
      <name val="Arial CE"/>
      <family val="0"/>
    </font>
    <font>
      <sz val="15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Times New Roman"/>
      <family val="1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2" fillId="0" borderId="12" xfId="53" applyFont="1" applyBorder="1" applyAlignment="1">
      <alignment horizontal="center" vertical="center"/>
      <protection/>
    </xf>
    <xf numFmtId="49" fontId="12" fillId="0" borderId="12" xfId="53" applyNumberFormat="1" applyFont="1" applyBorder="1" applyAlignment="1">
      <alignment horizontal="center" vertical="center"/>
      <protection/>
    </xf>
    <xf numFmtId="0" fontId="12" fillId="0" borderId="13" xfId="53" applyFont="1" applyBorder="1" applyAlignment="1">
      <alignment vertical="center" wrapText="1"/>
      <protection/>
    </xf>
    <xf numFmtId="3" fontId="12" fillId="0" borderId="12" xfId="53" applyNumberFormat="1" applyFont="1" applyBorder="1" applyAlignment="1">
      <alignment horizontal="right" vertical="center"/>
      <protection/>
    </xf>
    <xf numFmtId="3" fontId="12" fillId="0" borderId="14" xfId="53" applyNumberFormat="1" applyFont="1" applyBorder="1" applyAlignment="1">
      <alignment vertical="center"/>
      <protection/>
    </xf>
    <xf numFmtId="3" fontId="12" fillId="0" borderId="12" xfId="53" applyNumberFormat="1" applyFont="1" applyBorder="1" applyAlignment="1">
      <alignment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vertical="center"/>
      <protection/>
    </xf>
    <xf numFmtId="0" fontId="13" fillId="0" borderId="0" xfId="53" applyFont="1" applyAlignment="1">
      <alignment vertical="center"/>
      <protection/>
    </xf>
    <xf numFmtId="3" fontId="12" fillId="0" borderId="15" xfId="53" applyNumberFormat="1" applyFont="1" applyBorder="1" applyAlignment="1">
      <alignment vertical="center"/>
      <protection/>
    </xf>
    <xf numFmtId="3" fontId="12" fillId="0" borderId="12" xfId="53" applyNumberFormat="1" applyFont="1" applyBorder="1" applyAlignment="1">
      <alignment vertical="center"/>
      <protection/>
    </xf>
    <xf numFmtId="0" fontId="12" fillId="0" borderId="16" xfId="53" applyFont="1" applyBorder="1" applyAlignment="1">
      <alignment horizontal="center" vertical="center"/>
      <protection/>
    </xf>
    <xf numFmtId="49" fontId="12" fillId="0" borderId="17" xfId="53" applyNumberFormat="1" applyFont="1" applyBorder="1" applyAlignment="1">
      <alignment horizontal="center" vertical="center"/>
      <protection/>
    </xf>
    <xf numFmtId="49" fontId="12" fillId="0" borderId="16" xfId="53" applyNumberFormat="1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vertical="center" wrapText="1"/>
      <protection/>
    </xf>
    <xf numFmtId="3" fontId="12" fillId="0" borderId="17" xfId="53" applyNumberFormat="1" applyFont="1" applyBorder="1" applyAlignment="1">
      <alignment horizontal="right" vertical="center"/>
      <protection/>
    </xf>
    <xf numFmtId="3" fontId="12" fillId="0" borderId="17" xfId="53" applyNumberFormat="1" applyFont="1" applyBorder="1" applyAlignment="1">
      <alignment vertical="center"/>
      <protection/>
    </xf>
    <xf numFmtId="3" fontId="12" fillId="0" borderId="16" xfId="53" applyNumberFormat="1" applyFont="1" applyBorder="1" applyAlignment="1">
      <alignment vertical="center"/>
      <protection/>
    </xf>
    <xf numFmtId="3" fontId="12" fillId="0" borderId="18" xfId="53" applyNumberFormat="1" applyFont="1" applyBorder="1" applyAlignment="1">
      <alignment vertical="center"/>
      <protection/>
    </xf>
    <xf numFmtId="3" fontId="12" fillId="0" borderId="16" xfId="53" applyNumberFormat="1" applyFont="1" applyBorder="1" applyAlignment="1">
      <alignment vertical="center" wrapText="1"/>
      <protection/>
    </xf>
    <xf numFmtId="0" fontId="7" fillId="0" borderId="17" xfId="53" applyFont="1" applyFill="1" applyBorder="1" applyAlignment="1">
      <alignment horizontal="center" vertical="center"/>
      <protection/>
    </xf>
    <xf numFmtId="3" fontId="14" fillId="0" borderId="10" xfId="53" applyNumberFormat="1" applyFont="1" applyBorder="1" applyAlignment="1">
      <alignment vertical="center"/>
      <protection/>
    </xf>
    <xf numFmtId="3" fontId="6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" fontId="16" fillId="0" borderId="19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top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4" fontId="16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24" borderId="22" xfId="0" applyFont="1" applyFill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7" fillId="0" borderId="0" xfId="52" applyFont="1" applyAlignment="1">
      <alignment vertical="center"/>
      <protection/>
    </xf>
    <xf numFmtId="0" fontId="38" fillId="20" borderId="10" xfId="52" applyFont="1" applyFill="1" applyBorder="1" applyAlignment="1">
      <alignment horizontal="center" vertical="center" wrapText="1"/>
      <protection/>
    </xf>
    <xf numFmtId="0" fontId="39" fillId="0" borderId="0" xfId="52" applyFont="1">
      <alignment/>
      <protection/>
    </xf>
    <xf numFmtId="0" fontId="39" fillId="0" borderId="10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 wrapText="1"/>
      <protection/>
    </xf>
    <xf numFmtId="4" fontId="6" fillId="0" borderId="11" xfId="52" applyNumberFormat="1" applyFont="1" applyBorder="1" applyAlignment="1">
      <alignment horizontal="right" vertical="center"/>
      <protection/>
    </xf>
    <xf numFmtId="0" fontId="38" fillId="0" borderId="0" xfId="52" applyFont="1" applyAlignment="1">
      <alignment vertical="center"/>
      <protection/>
    </xf>
    <xf numFmtId="0" fontId="16" fillId="0" borderId="13" xfId="52" applyFont="1" applyBorder="1" applyAlignment="1">
      <alignment vertical="center" wrapText="1"/>
      <protection/>
    </xf>
    <xf numFmtId="0" fontId="39" fillId="0" borderId="0" xfId="52" applyFont="1" applyAlignment="1">
      <alignment vertical="center"/>
      <protection/>
    </xf>
    <xf numFmtId="0" fontId="16" fillId="0" borderId="25" xfId="52" applyFont="1" applyBorder="1" applyAlignment="1">
      <alignment vertical="center" wrapText="1"/>
      <protection/>
    </xf>
    <xf numFmtId="3" fontId="16" fillId="0" borderId="12" xfId="52" applyNumberFormat="1" applyFont="1" applyBorder="1" applyAlignment="1">
      <alignment vertical="center"/>
      <protection/>
    </xf>
    <xf numFmtId="0" fontId="40" fillId="0" borderId="12" xfId="52" applyFont="1" applyBorder="1" applyAlignment="1">
      <alignment horizontal="left" vertic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3" fontId="16" fillId="0" borderId="13" xfId="52" applyNumberFormat="1" applyFont="1" applyBorder="1" applyAlignment="1">
      <alignment vertical="center"/>
      <protection/>
    </xf>
    <xf numFmtId="4" fontId="7" fillId="0" borderId="13" xfId="52" applyNumberFormat="1" applyFont="1" applyBorder="1" applyAlignment="1">
      <alignment vertical="center"/>
      <protection/>
    </xf>
    <xf numFmtId="0" fontId="16" fillId="0" borderId="13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vertical="center"/>
      <protection/>
    </xf>
    <xf numFmtId="4" fontId="6" fillId="0" borderId="13" xfId="52" applyNumberFormat="1" applyFont="1" applyBorder="1" applyAlignment="1">
      <alignment vertical="center"/>
      <protection/>
    </xf>
    <xf numFmtId="0" fontId="16" fillId="0" borderId="12" xfId="52" applyFont="1" applyBorder="1" applyAlignment="1">
      <alignment vertical="center" wrapText="1"/>
      <protection/>
    </xf>
    <xf numFmtId="0" fontId="16" fillId="0" borderId="17" xfId="52" applyFont="1" applyBorder="1" applyAlignment="1">
      <alignment vertical="center" wrapText="1"/>
      <protection/>
    </xf>
    <xf numFmtId="0" fontId="16" fillId="0" borderId="13" xfId="52" applyFont="1" applyBorder="1" applyAlignment="1">
      <alignment vertical="center"/>
      <protection/>
    </xf>
    <xf numFmtId="3" fontId="16" fillId="0" borderId="19" xfId="52" applyNumberFormat="1" applyFont="1" applyBorder="1" applyAlignment="1">
      <alignment vertical="center"/>
      <protection/>
    </xf>
    <xf numFmtId="3" fontId="40" fillId="0" borderId="13" xfId="52" applyNumberFormat="1" applyFont="1" applyBorder="1" applyAlignment="1">
      <alignment vertical="center" wrapText="1"/>
      <protection/>
    </xf>
    <xf numFmtId="4" fontId="7" fillId="0" borderId="19" xfId="52" applyNumberFormat="1" applyFont="1" applyBorder="1" applyAlignment="1">
      <alignment vertical="center"/>
      <protection/>
    </xf>
    <xf numFmtId="4" fontId="7" fillId="0" borderId="17" xfId="52" applyNumberFormat="1" applyFont="1" applyBorder="1" applyAlignment="1">
      <alignment vertical="center"/>
      <protection/>
    </xf>
    <xf numFmtId="0" fontId="16" fillId="0" borderId="17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right" vertical="center"/>
      <protection/>
    </xf>
    <xf numFmtId="4" fontId="7" fillId="0" borderId="17" xfId="52" applyNumberFormat="1" applyFont="1" applyBorder="1" applyAlignment="1">
      <alignment horizontal="right" vertical="center"/>
      <protection/>
    </xf>
    <xf numFmtId="4" fontId="7" fillId="0" borderId="12" xfId="52" applyNumberFormat="1" applyFont="1" applyBorder="1" applyAlignment="1">
      <alignment horizontal="right" vertical="center"/>
      <protection/>
    </xf>
    <xf numFmtId="4" fontId="7" fillId="0" borderId="26" xfId="52" applyNumberFormat="1" applyFont="1" applyBorder="1" applyAlignment="1">
      <alignment horizontal="right" vertical="center"/>
      <protection/>
    </xf>
    <xf numFmtId="0" fontId="16" fillId="0" borderId="19" xfId="52" applyFont="1" applyBorder="1" applyAlignment="1">
      <alignment vertical="center"/>
      <protection/>
    </xf>
    <xf numFmtId="3" fontId="40" fillId="0" borderId="19" xfId="52" applyNumberFormat="1" applyFont="1" applyBorder="1" applyAlignment="1">
      <alignment vertical="center" wrapText="1"/>
      <protection/>
    </xf>
    <xf numFmtId="4" fontId="7" fillId="0" borderId="19" xfId="52" applyNumberFormat="1" applyFont="1" applyBorder="1" applyAlignment="1">
      <alignment horizontal="right" vertical="center"/>
      <protection/>
    </xf>
    <xf numFmtId="4" fontId="7" fillId="0" borderId="22" xfId="52" applyNumberFormat="1" applyFont="1" applyBorder="1" applyAlignment="1">
      <alignment horizontal="right" vertical="center"/>
      <protection/>
    </xf>
    <xf numFmtId="4" fontId="7" fillId="0" borderId="27" xfId="52" applyNumberFormat="1" applyFont="1" applyBorder="1" applyAlignment="1">
      <alignment horizontal="right" vertical="center"/>
      <protection/>
    </xf>
    <xf numFmtId="4" fontId="7" fillId="0" borderId="28" xfId="52" applyNumberFormat="1" applyFont="1" applyBorder="1" applyAlignment="1">
      <alignment horizontal="right" vertical="center"/>
      <protection/>
    </xf>
    <xf numFmtId="3" fontId="40" fillId="0" borderId="12" xfId="52" applyNumberFormat="1" applyFont="1" applyBorder="1" applyAlignment="1">
      <alignment vertical="center" wrapText="1"/>
      <protection/>
    </xf>
    <xf numFmtId="3" fontId="16" fillId="0" borderId="18" xfId="52" applyNumberFormat="1" applyFont="1" applyBorder="1" applyAlignment="1">
      <alignment vertical="center"/>
      <protection/>
    </xf>
    <xf numFmtId="0" fontId="16" fillId="0" borderId="16" xfId="52" applyFont="1" applyBorder="1" applyAlignment="1">
      <alignment vertical="center"/>
      <protection/>
    </xf>
    <xf numFmtId="3" fontId="16" fillId="0" borderId="16" xfId="52" applyNumberFormat="1" applyFont="1" applyBorder="1" applyAlignment="1">
      <alignment vertical="center"/>
      <protection/>
    </xf>
    <xf numFmtId="4" fontId="6" fillId="0" borderId="10" xfId="52" applyNumberFormat="1" applyFont="1" applyBorder="1" applyAlignment="1">
      <alignment vertical="center"/>
      <protection/>
    </xf>
    <xf numFmtId="0" fontId="41" fillId="0" borderId="0" xfId="52" applyFont="1">
      <alignment/>
      <protection/>
    </xf>
    <xf numFmtId="0" fontId="44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6" fillId="2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/>
    </xf>
    <xf numFmtId="3" fontId="16" fillId="0" borderId="16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3" fontId="16" fillId="0" borderId="24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3" fontId="16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31" xfId="53" applyFont="1" applyFill="1" applyBorder="1" applyAlignment="1">
      <alignment horizontal="center" vertical="center" wrapText="1"/>
      <protection/>
    </xf>
    <xf numFmtId="0" fontId="8" fillId="20" borderId="32" xfId="53" applyFont="1" applyFill="1" applyBorder="1" applyAlignment="1">
      <alignment horizontal="center" vertical="center" wrapText="1"/>
      <protection/>
    </xf>
    <xf numFmtId="0" fontId="8" fillId="20" borderId="21" xfId="53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horizontal="left" vertical="center" wrapText="1"/>
      <protection/>
    </xf>
    <xf numFmtId="0" fontId="14" fillId="0" borderId="10" xfId="53" applyFont="1" applyBorder="1" applyAlignment="1">
      <alignment horizontal="left" vertical="center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8" fillId="20" borderId="17" xfId="53" applyFont="1" applyFill="1" applyBorder="1" applyAlignment="1">
      <alignment horizontal="center" vertical="center" wrapText="1"/>
      <protection/>
    </xf>
    <xf numFmtId="0" fontId="8" fillId="20" borderId="20" xfId="53" applyFont="1" applyFill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36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/>
      <protection/>
    </xf>
    <xf numFmtId="3" fontId="9" fillId="0" borderId="37" xfId="52" applyNumberFormat="1" applyFont="1" applyBorder="1" applyAlignment="1">
      <alignment horizontal="center" vertical="center"/>
      <protection/>
    </xf>
    <xf numFmtId="3" fontId="9" fillId="0" borderId="38" xfId="52" applyNumberFormat="1" applyFont="1" applyBorder="1" applyAlignment="1">
      <alignment horizontal="center" vertical="center"/>
      <protection/>
    </xf>
    <xf numFmtId="3" fontId="9" fillId="0" borderId="22" xfId="52" applyNumberFormat="1" applyFont="1" applyBorder="1" applyAlignment="1">
      <alignment horizontal="center" vertical="center"/>
      <protection/>
    </xf>
    <xf numFmtId="3" fontId="9" fillId="0" borderId="18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horizontal="center" vertical="center"/>
      <protection/>
    </xf>
    <xf numFmtId="3" fontId="9" fillId="0" borderId="36" xfId="52" applyNumberFormat="1" applyFont="1" applyBorder="1" applyAlignment="1">
      <alignment horizontal="center" vertical="center"/>
      <protection/>
    </xf>
    <xf numFmtId="3" fontId="9" fillId="0" borderId="14" xfId="52" applyNumberFormat="1" applyFont="1" applyBorder="1" applyAlignment="1">
      <alignment horizontal="center" vertical="center"/>
      <protection/>
    </xf>
    <xf numFmtId="3" fontId="9" fillId="0" borderId="15" xfId="52" applyNumberFormat="1" applyFont="1" applyBorder="1" applyAlignment="1">
      <alignment horizontal="center" vertical="center"/>
      <protection/>
    </xf>
    <xf numFmtId="3" fontId="9" fillId="0" borderId="39" xfId="52" applyNumberFormat="1" applyFont="1" applyBorder="1" applyAlignment="1">
      <alignment horizontal="center" vertical="center"/>
      <protection/>
    </xf>
    <xf numFmtId="3" fontId="16" fillId="0" borderId="37" xfId="52" applyNumberFormat="1" applyFont="1" applyBorder="1" applyAlignment="1">
      <alignment horizontal="center" vertical="center"/>
      <protection/>
    </xf>
    <xf numFmtId="3" fontId="16" fillId="0" borderId="38" xfId="52" applyNumberFormat="1" applyFont="1" applyBorder="1" applyAlignment="1">
      <alignment horizontal="center" vertical="center"/>
      <protection/>
    </xf>
    <xf numFmtId="3" fontId="16" fillId="0" borderId="22" xfId="52" applyNumberFormat="1" applyFont="1" applyBorder="1" applyAlignment="1">
      <alignment horizontal="center" vertical="center"/>
      <protection/>
    </xf>
    <xf numFmtId="3" fontId="16" fillId="0" borderId="18" xfId="52" applyNumberFormat="1" applyFont="1" applyBorder="1" applyAlignment="1">
      <alignment horizontal="center" vertical="center"/>
      <protection/>
    </xf>
    <xf numFmtId="3" fontId="16" fillId="0" borderId="0" xfId="52" applyNumberFormat="1" applyFont="1" applyBorder="1" applyAlignment="1">
      <alignment horizontal="center" vertical="center"/>
      <protection/>
    </xf>
    <xf numFmtId="3" fontId="16" fillId="0" borderId="36" xfId="52" applyNumberFormat="1" applyFont="1" applyBorder="1" applyAlignment="1">
      <alignment horizontal="center" vertical="center"/>
      <protection/>
    </xf>
    <xf numFmtId="3" fontId="16" fillId="0" borderId="14" xfId="52" applyNumberFormat="1" applyFont="1" applyBorder="1" applyAlignment="1">
      <alignment horizontal="center" vertical="center"/>
      <protection/>
    </xf>
    <xf numFmtId="3" fontId="16" fillId="0" borderId="15" xfId="52" applyNumberFormat="1" applyFont="1" applyBorder="1" applyAlignment="1">
      <alignment horizontal="center" vertical="center"/>
      <protection/>
    </xf>
    <xf numFmtId="3" fontId="16" fillId="0" borderId="39" xfId="52" applyNumberFormat="1" applyFont="1" applyBorder="1" applyAlignment="1">
      <alignment horizontal="center" vertical="center"/>
      <protection/>
    </xf>
    <xf numFmtId="0" fontId="16" fillId="0" borderId="17" xfId="52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center" vertical="center"/>
      <protection/>
    </xf>
    <xf numFmtId="0" fontId="16" fillId="0" borderId="19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center"/>
      <protection/>
    </xf>
    <xf numFmtId="0" fontId="41" fillId="0" borderId="0" xfId="52" applyFont="1" applyAlignment="1">
      <alignment horizontal="left"/>
      <protection/>
    </xf>
    <xf numFmtId="3" fontId="9" fillId="0" borderId="13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3" fontId="9" fillId="0" borderId="31" xfId="52" applyNumberFormat="1" applyFont="1" applyBorder="1" applyAlignment="1">
      <alignment horizontal="center" vertical="center"/>
      <protection/>
    </xf>
    <xf numFmtId="3" fontId="9" fillId="0" borderId="21" xfId="52" applyNumberFormat="1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/>
      <protection/>
    </xf>
    <xf numFmtId="0" fontId="38" fillId="20" borderId="10" xfId="52" applyFont="1" applyFill="1" applyBorder="1" applyAlignment="1">
      <alignment horizontal="center" vertical="center" wrapText="1"/>
      <protection/>
    </xf>
    <xf numFmtId="0" fontId="38" fillId="20" borderId="10" xfId="52" applyFont="1" applyFill="1" applyBorder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/>
    </xf>
    <xf numFmtId="0" fontId="6" fillId="20" borderId="32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SheetLayoutView="100" zoomScalePageLayoutView="0" workbookViewId="0" topLeftCell="A28">
      <selection activeCell="A34" sqref="A34:D34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8.25390625" style="84" customWidth="1"/>
    <col min="4" max="4" width="69.875" style="0" customWidth="1"/>
    <col min="5" max="5" width="15.00390625" style="0" customWidth="1"/>
    <col min="6" max="6" width="14.125" style="0" customWidth="1"/>
    <col min="7" max="7" width="17.125" style="0" hidden="1" customWidth="1"/>
  </cols>
  <sheetData>
    <row r="1" spans="1:7" ht="34.5" customHeight="1">
      <c r="A1" s="224" t="s">
        <v>45</v>
      </c>
      <c r="B1" s="224"/>
      <c r="C1" s="224"/>
      <c r="D1" s="224"/>
      <c r="E1" s="224"/>
      <c r="F1" s="224"/>
      <c r="G1" s="224"/>
    </row>
    <row r="2" spans="6:7" ht="16.5" customHeight="1">
      <c r="F2" s="40"/>
      <c r="G2" s="60"/>
    </row>
    <row r="3" spans="1:7" ht="38.25" customHeight="1">
      <c r="A3" s="2" t="s">
        <v>0</v>
      </c>
      <c r="B3" s="2" t="s">
        <v>1</v>
      </c>
      <c r="C3" s="85" t="s">
        <v>62</v>
      </c>
      <c r="D3" s="2" t="s">
        <v>63</v>
      </c>
      <c r="E3" s="2" t="s">
        <v>48</v>
      </c>
      <c r="F3" s="2" t="s">
        <v>49</v>
      </c>
      <c r="G3" s="2"/>
    </row>
    <row r="4" spans="1:7" s="5" customFormat="1" ht="11.25" customHeight="1">
      <c r="A4" s="3">
        <v>1</v>
      </c>
      <c r="B4" s="3">
        <v>2</v>
      </c>
      <c r="C4" s="86">
        <v>3</v>
      </c>
      <c r="D4" s="3">
        <v>4</v>
      </c>
      <c r="E4" s="3">
        <v>5</v>
      </c>
      <c r="F4" s="3">
        <v>6</v>
      </c>
      <c r="G4" s="3"/>
    </row>
    <row r="5" spans="1:7" s="55" customFormat="1" ht="24" customHeight="1">
      <c r="A5" s="43">
        <v>600</v>
      </c>
      <c r="B5" s="43"/>
      <c r="C5" s="83"/>
      <c r="D5" s="65" t="s">
        <v>50</v>
      </c>
      <c r="E5" s="54">
        <v>0</v>
      </c>
      <c r="F5" s="54">
        <v>133300</v>
      </c>
      <c r="G5" s="4"/>
    </row>
    <row r="6" spans="1:7" s="55" customFormat="1" ht="33" customHeight="1">
      <c r="A6" s="200"/>
      <c r="B6" s="43">
        <v>60014</v>
      </c>
      <c r="C6" s="83"/>
      <c r="D6" s="87" t="s">
        <v>61</v>
      </c>
      <c r="E6" s="54">
        <v>0</v>
      </c>
      <c r="F6" s="54">
        <v>1800</v>
      </c>
      <c r="G6" s="4"/>
    </row>
    <row r="7" spans="1:7" s="55" customFormat="1" ht="44.25" customHeight="1">
      <c r="A7" s="201"/>
      <c r="B7" s="43"/>
      <c r="C7" s="83" t="s">
        <v>76</v>
      </c>
      <c r="D7" s="65" t="s">
        <v>77</v>
      </c>
      <c r="E7" s="54">
        <v>0</v>
      </c>
      <c r="F7" s="54">
        <v>1800</v>
      </c>
      <c r="G7" s="4"/>
    </row>
    <row r="8" spans="1:7" s="55" customFormat="1" ht="24" customHeight="1">
      <c r="A8" s="45"/>
      <c r="B8" s="43">
        <v>60016</v>
      </c>
      <c r="C8" s="83"/>
      <c r="D8" s="65" t="s">
        <v>78</v>
      </c>
      <c r="E8" s="54">
        <v>0</v>
      </c>
      <c r="F8" s="54">
        <v>131500</v>
      </c>
      <c r="G8" s="4"/>
    </row>
    <row r="9" spans="1:7" s="55" customFormat="1" ht="59.25" customHeight="1">
      <c r="A9" s="62"/>
      <c r="B9" s="43"/>
      <c r="C9" s="83" t="s">
        <v>79</v>
      </c>
      <c r="D9" s="87" t="s">
        <v>80</v>
      </c>
      <c r="E9" s="54">
        <v>0</v>
      </c>
      <c r="F9" s="54">
        <v>131500</v>
      </c>
      <c r="G9" s="4"/>
    </row>
    <row r="10" spans="1:7" s="55" customFormat="1" ht="41.25" customHeight="1">
      <c r="A10" s="43">
        <v>756</v>
      </c>
      <c r="B10" s="43"/>
      <c r="C10" s="83"/>
      <c r="D10" s="64" t="s">
        <v>81</v>
      </c>
      <c r="E10" s="54">
        <v>93792</v>
      </c>
      <c r="F10" s="54">
        <v>0</v>
      </c>
      <c r="G10" s="4"/>
    </row>
    <row r="11" spans="1:7" s="55" customFormat="1" ht="35.25" customHeight="1">
      <c r="A11" s="201"/>
      <c r="B11" s="43">
        <v>75618</v>
      </c>
      <c r="C11" s="83"/>
      <c r="D11" s="65" t="s">
        <v>82</v>
      </c>
      <c r="E11" s="54">
        <v>93792</v>
      </c>
      <c r="F11" s="54">
        <v>0</v>
      </c>
      <c r="G11" s="4"/>
    </row>
    <row r="12" spans="1:7" s="55" customFormat="1" ht="50.25" customHeight="1">
      <c r="A12" s="201"/>
      <c r="B12" s="43"/>
      <c r="C12" s="83" t="s">
        <v>83</v>
      </c>
      <c r="D12" s="65" t="s">
        <v>84</v>
      </c>
      <c r="E12" s="54">
        <v>93792</v>
      </c>
      <c r="F12" s="54">
        <v>0</v>
      </c>
      <c r="G12" s="4"/>
    </row>
    <row r="13" spans="1:7" s="55" customFormat="1" ht="24" customHeight="1">
      <c r="A13" s="43">
        <v>852</v>
      </c>
      <c r="B13" s="66"/>
      <c r="C13" s="83"/>
      <c r="D13" s="64" t="s">
        <v>53</v>
      </c>
      <c r="E13" s="54">
        <v>1.42</v>
      </c>
      <c r="F13" s="54">
        <v>332.42</v>
      </c>
      <c r="G13" s="4"/>
    </row>
    <row r="14" spans="1:7" s="55" customFormat="1" ht="50.25" customHeight="1">
      <c r="A14" s="200"/>
      <c r="B14" s="66">
        <v>85212</v>
      </c>
      <c r="C14" s="83"/>
      <c r="D14" s="65" t="s">
        <v>85</v>
      </c>
      <c r="E14" s="54">
        <v>0</v>
      </c>
      <c r="F14" s="54">
        <v>331</v>
      </c>
      <c r="G14" s="4"/>
    </row>
    <row r="15" spans="1:7" s="55" customFormat="1" ht="24" customHeight="1">
      <c r="A15" s="201"/>
      <c r="B15" s="66"/>
      <c r="C15" s="83" t="s">
        <v>86</v>
      </c>
      <c r="D15" s="65" t="s">
        <v>87</v>
      </c>
      <c r="E15" s="54">
        <v>0</v>
      </c>
      <c r="F15" s="54">
        <v>1</v>
      </c>
      <c r="G15" s="4"/>
    </row>
    <row r="16" spans="1:7" s="55" customFormat="1" ht="25.5" customHeight="1">
      <c r="A16" s="45"/>
      <c r="B16" s="66"/>
      <c r="C16" s="83" t="s">
        <v>88</v>
      </c>
      <c r="D16" s="95" t="s">
        <v>89</v>
      </c>
      <c r="E16" s="54">
        <v>0</v>
      </c>
      <c r="F16" s="54">
        <v>330</v>
      </c>
      <c r="G16" s="4"/>
    </row>
    <row r="17" spans="1:7" s="55" customFormat="1" ht="30" customHeight="1">
      <c r="A17" s="45"/>
      <c r="B17" s="43">
        <v>85295</v>
      </c>
      <c r="C17" s="83"/>
      <c r="D17" s="95" t="s">
        <v>51</v>
      </c>
      <c r="E17" s="54">
        <v>1.42</v>
      </c>
      <c r="F17" s="54">
        <v>1.42</v>
      </c>
      <c r="G17" s="4"/>
    </row>
    <row r="18" spans="1:7" s="55" customFormat="1" ht="60" customHeight="1">
      <c r="A18" s="45"/>
      <c r="B18" s="43"/>
      <c r="C18" s="83" t="s">
        <v>90</v>
      </c>
      <c r="D18" s="95" t="s">
        <v>91</v>
      </c>
      <c r="E18" s="54">
        <v>0</v>
      </c>
      <c r="F18" s="54">
        <v>1.42</v>
      </c>
      <c r="G18" s="4"/>
    </row>
    <row r="19" spans="1:7" s="55" customFormat="1" ht="55.5" customHeight="1">
      <c r="A19" s="62"/>
      <c r="B19" s="43"/>
      <c r="C19" s="83" t="s">
        <v>92</v>
      </c>
      <c r="D19" s="95" t="s">
        <v>91</v>
      </c>
      <c r="E19" s="54">
        <v>1.42</v>
      </c>
      <c r="F19" s="54">
        <v>0</v>
      </c>
      <c r="G19" s="4"/>
    </row>
    <row r="20" spans="1:7" s="55" customFormat="1" ht="24" customHeight="1">
      <c r="A20" s="43">
        <v>900</v>
      </c>
      <c r="B20" s="43"/>
      <c r="C20" s="83"/>
      <c r="D20" s="65" t="s">
        <v>54</v>
      </c>
      <c r="E20" s="54">
        <v>0</v>
      </c>
      <c r="F20" s="54">
        <v>88500</v>
      </c>
      <c r="G20" s="4"/>
    </row>
    <row r="21" spans="1:7" s="55" customFormat="1" ht="24" customHeight="1">
      <c r="A21" s="4"/>
      <c r="B21" s="43">
        <v>90001</v>
      </c>
      <c r="C21" s="83"/>
      <c r="D21" s="96" t="s">
        <v>93</v>
      </c>
      <c r="E21" s="54">
        <v>0</v>
      </c>
      <c r="F21" s="54">
        <v>88500</v>
      </c>
      <c r="G21" s="4"/>
    </row>
    <row r="22" spans="1:7" s="55" customFormat="1" ht="60" customHeight="1">
      <c r="A22" s="62"/>
      <c r="B22" s="43"/>
      <c r="C22" s="83" t="s">
        <v>71</v>
      </c>
      <c r="D22" s="95" t="s">
        <v>94</v>
      </c>
      <c r="E22" s="54">
        <v>0</v>
      </c>
      <c r="F22" s="54">
        <v>88500</v>
      </c>
      <c r="G22" s="4"/>
    </row>
    <row r="23" spans="1:7" s="55" customFormat="1" ht="26.25" customHeight="1">
      <c r="A23" s="225" t="s">
        <v>3</v>
      </c>
      <c r="B23" s="226"/>
      <c r="C23" s="226"/>
      <c r="D23" s="227"/>
      <c r="E23" s="54">
        <v>93793.42</v>
      </c>
      <c r="F23" s="54">
        <v>222132.42</v>
      </c>
      <c r="G23" s="88"/>
    </row>
    <row r="24" spans="1:7" s="55" customFormat="1" ht="26.25" customHeight="1">
      <c r="A24" s="199" t="s">
        <v>75</v>
      </c>
      <c r="B24" s="226"/>
      <c r="C24" s="226"/>
      <c r="D24" s="227"/>
      <c r="E24" s="54">
        <v>0</v>
      </c>
      <c r="F24" s="54">
        <v>128339</v>
      </c>
      <c r="G24" s="88"/>
    </row>
    <row r="25" spans="1:7" s="55" customFormat="1" ht="26.25" customHeight="1">
      <c r="A25" s="199" t="s">
        <v>64</v>
      </c>
      <c r="B25" s="226"/>
      <c r="C25" s="226"/>
      <c r="D25" s="227"/>
      <c r="E25" s="54">
        <v>93793.42</v>
      </c>
      <c r="F25" s="54">
        <v>2132.42</v>
      </c>
      <c r="G25" s="88"/>
    </row>
    <row r="26" spans="1:7" s="55" customFormat="1" ht="26.25" customHeight="1">
      <c r="A26" s="199" t="s">
        <v>65</v>
      </c>
      <c r="B26" s="226"/>
      <c r="C26" s="226"/>
      <c r="D26" s="227"/>
      <c r="E26" s="54">
        <v>1.42</v>
      </c>
      <c r="F26" s="54">
        <v>1.42</v>
      </c>
      <c r="G26" s="88"/>
    </row>
    <row r="27" spans="1:7" s="55" customFormat="1" ht="26.25" customHeight="1">
      <c r="A27" s="199" t="s">
        <v>66</v>
      </c>
      <c r="B27" s="226"/>
      <c r="C27" s="226"/>
      <c r="D27" s="227"/>
      <c r="E27" s="54">
        <v>0</v>
      </c>
      <c r="F27" s="54">
        <v>220000</v>
      </c>
      <c r="G27" s="88"/>
    </row>
    <row r="28" spans="1:7" s="89" customFormat="1" ht="26.25" customHeight="1">
      <c r="A28" s="199" t="s">
        <v>67</v>
      </c>
      <c r="B28" s="226"/>
      <c r="C28" s="226"/>
      <c r="D28" s="227"/>
      <c r="E28" s="54">
        <v>0</v>
      </c>
      <c r="F28" s="67">
        <v>0</v>
      </c>
      <c r="G28" s="88"/>
    </row>
    <row r="29" s="90" customFormat="1" ht="18" customHeight="1">
      <c r="C29" s="91"/>
    </row>
    <row r="30" spans="1:4" s="92" customFormat="1" ht="21" customHeight="1">
      <c r="A30" s="203" t="s">
        <v>68</v>
      </c>
      <c r="B30" s="203"/>
      <c r="C30" s="203"/>
      <c r="D30" s="203"/>
    </row>
    <row r="31" spans="1:4" s="92" customFormat="1" ht="21" customHeight="1">
      <c r="A31" s="92" t="s">
        <v>58</v>
      </c>
      <c r="C31" s="93"/>
      <c r="D31" s="94">
        <v>13461400.42</v>
      </c>
    </row>
    <row r="32" spans="1:3" s="92" customFormat="1" ht="21" customHeight="1">
      <c r="A32" s="92" t="s">
        <v>69</v>
      </c>
      <c r="C32" s="93"/>
    </row>
    <row r="33" spans="1:4" s="92" customFormat="1" ht="21" customHeight="1">
      <c r="A33" s="92" t="s">
        <v>70</v>
      </c>
      <c r="C33" s="93"/>
      <c r="D33" s="94">
        <v>12454070.42</v>
      </c>
    </row>
    <row r="34" spans="1:4" s="92" customFormat="1" ht="21" customHeight="1">
      <c r="A34" s="202" t="s">
        <v>72</v>
      </c>
      <c r="B34" s="202"/>
      <c r="C34" s="202"/>
      <c r="D34" s="202"/>
    </row>
    <row r="35" spans="1:4" s="92" customFormat="1" ht="21" customHeight="1">
      <c r="A35" s="204" t="s">
        <v>60</v>
      </c>
      <c r="B35" s="204"/>
      <c r="C35" s="204"/>
      <c r="D35" s="94">
        <v>1007330</v>
      </c>
    </row>
    <row r="36" spans="1:4" s="90" customFormat="1" ht="21" customHeight="1">
      <c r="A36" s="202" t="s">
        <v>73</v>
      </c>
      <c r="B36" s="202"/>
      <c r="C36" s="202"/>
      <c r="D36" s="202"/>
    </row>
    <row r="37" s="90" customFormat="1" ht="14.25">
      <c r="C37" s="91"/>
    </row>
  </sheetData>
  <sheetProtection/>
  <mergeCells count="14">
    <mergeCell ref="A26:D26"/>
    <mergeCell ref="A27:D27"/>
    <mergeCell ref="A36:D36"/>
    <mergeCell ref="A30:D30"/>
    <mergeCell ref="A28:D28"/>
    <mergeCell ref="A35:C35"/>
    <mergeCell ref="A34:D34"/>
    <mergeCell ref="A1:G1"/>
    <mergeCell ref="A23:D23"/>
    <mergeCell ref="A24:D24"/>
    <mergeCell ref="A25:D25"/>
    <mergeCell ref="A6:A7"/>
    <mergeCell ref="A11:A12"/>
    <mergeCell ref="A14:A15"/>
  </mergeCells>
  <printOptions horizontalCentered="1"/>
  <pageMargins left="0.7874015748031497" right="0.3937007874015748" top="0.8661417322834646" bottom="0.7874015748031497" header="0.5118110236220472" footer="0.5118110236220472"/>
  <pageSetup fitToHeight="1" fitToWidth="1" horizontalDpi="600" verticalDpi="600" orientation="portrait" paperSize="9" scale="67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2.5" customHeight="1">
      <c r="A1" s="224" t="s">
        <v>45</v>
      </c>
      <c r="B1" s="224"/>
      <c r="C1" s="224"/>
      <c r="D1" s="224"/>
      <c r="E1" s="224"/>
      <c r="F1" s="224"/>
      <c r="G1" s="224"/>
    </row>
    <row r="2" spans="6:7" ht="20.25" customHeight="1">
      <c r="F2" s="40"/>
      <c r="G2" s="60"/>
    </row>
    <row r="3" spans="1:7" ht="31.5" customHeight="1">
      <c r="A3" s="2" t="s">
        <v>0</v>
      </c>
      <c r="B3" s="2" t="s">
        <v>1</v>
      </c>
      <c r="C3" s="2" t="s">
        <v>46</v>
      </c>
      <c r="D3" s="2" t="s">
        <v>47</v>
      </c>
      <c r="E3" s="2" t="s">
        <v>48</v>
      </c>
      <c r="F3" s="2" t="s">
        <v>49</v>
      </c>
      <c r="G3" s="2"/>
    </row>
    <row r="4" spans="1:7" s="5" customFormat="1" ht="11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/>
    </row>
    <row r="5" spans="1:7" s="55" customFormat="1" ht="33.75" customHeight="1">
      <c r="A5" s="83" t="s">
        <v>181</v>
      </c>
      <c r="B5" s="43"/>
      <c r="C5" s="61" t="s">
        <v>189</v>
      </c>
      <c r="D5" s="43"/>
      <c r="E5" s="54">
        <v>0</v>
      </c>
      <c r="F5" s="54">
        <v>5000</v>
      </c>
      <c r="G5" s="45"/>
    </row>
    <row r="6" spans="1:7" s="55" customFormat="1" ht="33.75" customHeight="1">
      <c r="A6" s="83"/>
      <c r="B6" s="83" t="s">
        <v>182</v>
      </c>
      <c r="C6" s="61" t="s">
        <v>196</v>
      </c>
      <c r="D6" s="43"/>
      <c r="E6" s="54">
        <v>0</v>
      </c>
      <c r="F6" s="54">
        <v>5000</v>
      </c>
      <c r="G6" s="45"/>
    </row>
    <row r="7" spans="1:7" s="55" customFormat="1" ht="25.5" customHeight="1">
      <c r="A7" s="83"/>
      <c r="B7" s="83"/>
      <c r="C7" s="61"/>
      <c r="D7" s="43" t="s">
        <v>190</v>
      </c>
      <c r="E7" s="54">
        <v>0</v>
      </c>
      <c r="F7" s="54">
        <v>5000</v>
      </c>
      <c r="G7" s="45"/>
    </row>
    <row r="8" spans="1:7" s="55" customFormat="1" ht="33.75" customHeight="1">
      <c r="A8" s="83" t="s">
        <v>2</v>
      </c>
      <c r="B8" s="83"/>
      <c r="C8" s="61" t="s">
        <v>191</v>
      </c>
      <c r="D8" s="43"/>
      <c r="E8" s="54">
        <v>0</v>
      </c>
      <c r="F8" s="54">
        <v>22000</v>
      </c>
      <c r="G8" s="45"/>
    </row>
    <row r="9" spans="1:7" s="55" customFormat="1" ht="33.75" customHeight="1">
      <c r="A9" s="83"/>
      <c r="B9" s="83" t="s">
        <v>17</v>
      </c>
      <c r="C9" s="61" t="s">
        <v>78</v>
      </c>
      <c r="D9" s="43"/>
      <c r="E9" s="54">
        <v>0</v>
      </c>
      <c r="F9" s="54">
        <v>22000</v>
      </c>
      <c r="G9" s="45"/>
    </row>
    <row r="10" spans="1:7" s="55" customFormat="1" ht="31.5" customHeight="1">
      <c r="A10" s="83"/>
      <c r="B10" s="83"/>
      <c r="C10" s="61"/>
      <c r="D10" s="63" t="s">
        <v>52</v>
      </c>
      <c r="E10" s="54">
        <v>0</v>
      </c>
      <c r="F10" s="54">
        <v>22000</v>
      </c>
      <c r="G10" s="45"/>
    </row>
    <row r="11" spans="1:7" s="55" customFormat="1" ht="33.75" customHeight="1">
      <c r="A11" s="83" t="s">
        <v>152</v>
      </c>
      <c r="B11" s="43"/>
      <c r="C11" s="61" t="s">
        <v>153</v>
      </c>
      <c r="D11" s="43"/>
      <c r="E11" s="54">
        <v>0</v>
      </c>
      <c r="F11" s="54">
        <v>5000</v>
      </c>
      <c r="G11" s="45"/>
    </row>
    <row r="12" spans="1:7" s="55" customFormat="1" ht="28.5" customHeight="1">
      <c r="A12" s="3"/>
      <c r="B12" s="83" t="s">
        <v>154</v>
      </c>
      <c r="C12" s="61" t="s">
        <v>155</v>
      </c>
      <c r="D12" s="43"/>
      <c r="E12" s="54">
        <v>0</v>
      </c>
      <c r="F12" s="54">
        <v>5000</v>
      </c>
      <c r="G12" s="45"/>
    </row>
    <row r="13" spans="1:7" s="55" customFormat="1" ht="28.5" customHeight="1">
      <c r="A13" s="3"/>
      <c r="B13" s="83"/>
      <c r="C13" s="61"/>
      <c r="D13" s="63" t="s">
        <v>52</v>
      </c>
      <c r="E13" s="54">
        <v>0</v>
      </c>
      <c r="F13" s="54">
        <v>5000</v>
      </c>
      <c r="G13" s="45"/>
    </row>
    <row r="14" spans="1:7" s="55" customFormat="1" ht="33.75" customHeight="1">
      <c r="A14" s="83" t="s">
        <v>174</v>
      </c>
      <c r="B14" s="43"/>
      <c r="C14" s="61" t="s">
        <v>192</v>
      </c>
      <c r="D14" s="43"/>
      <c r="E14" s="54">
        <v>0</v>
      </c>
      <c r="F14" s="54">
        <v>2556</v>
      </c>
      <c r="G14" s="45"/>
    </row>
    <row r="15" spans="1:7" s="55" customFormat="1" ht="33" customHeight="1">
      <c r="A15" s="3"/>
      <c r="B15" s="83" t="s">
        <v>187</v>
      </c>
      <c r="C15" s="61" t="s">
        <v>193</v>
      </c>
      <c r="D15" s="63"/>
      <c r="E15" s="54">
        <v>0</v>
      </c>
      <c r="F15" s="54">
        <v>2556</v>
      </c>
      <c r="G15" s="45"/>
    </row>
    <row r="16" spans="1:7" s="55" customFormat="1" ht="33" customHeight="1">
      <c r="A16" s="3"/>
      <c r="B16" s="83"/>
      <c r="C16" s="61"/>
      <c r="D16" s="43" t="s">
        <v>190</v>
      </c>
      <c r="E16" s="54">
        <v>0</v>
      </c>
      <c r="F16" s="54">
        <v>2556</v>
      </c>
      <c r="G16" s="45"/>
    </row>
    <row r="17" spans="1:7" s="55" customFormat="1" ht="33.75" customHeight="1">
      <c r="A17" s="83" t="s">
        <v>194</v>
      </c>
      <c r="B17" s="43"/>
      <c r="C17" s="61" t="s">
        <v>53</v>
      </c>
      <c r="D17" s="43"/>
      <c r="E17" s="54">
        <v>0</v>
      </c>
      <c r="F17" s="54">
        <v>331</v>
      </c>
      <c r="G17" s="45"/>
    </row>
    <row r="18" spans="1:7" s="55" customFormat="1" ht="54" customHeight="1">
      <c r="A18" s="3"/>
      <c r="B18" s="83" t="s">
        <v>195</v>
      </c>
      <c r="C18" s="65" t="s">
        <v>85</v>
      </c>
      <c r="D18" s="43"/>
      <c r="E18" s="54">
        <v>0</v>
      </c>
      <c r="F18" s="54">
        <v>331</v>
      </c>
      <c r="G18" s="45"/>
    </row>
    <row r="19" spans="1:7" s="55" customFormat="1" ht="33" customHeight="1">
      <c r="A19" s="3"/>
      <c r="B19" s="83"/>
      <c r="C19" s="61"/>
      <c r="D19" s="43" t="s">
        <v>190</v>
      </c>
      <c r="E19" s="54">
        <v>0</v>
      </c>
      <c r="F19" s="54">
        <v>331</v>
      </c>
      <c r="G19" s="45"/>
    </row>
    <row r="20" spans="1:7" s="55" customFormat="1" ht="33.75" customHeight="1">
      <c r="A20" s="83" t="s">
        <v>25</v>
      </c>
      <c r="B20" s="43"/>
      <c r="C20" s="61" t="s">
        <v>54</v>
      </c>
      <c r="D20" s="43"/>
      <c r="E20" s="54">
        <v>49826</v>
      </c>
      <c r="F20" s="54">
        <v>0</v>
      </c>
      <c r="G20" s="45"/>
    </row>
    <row r="21" spans="1:7" s="55" customFormat="1" ht="28.5" customHeight="1">
      <c r="A21" s="3"/>
      <c r="B21" s="83" t="s">
        <v>156</v>
      </c>
      <c r="C21" s="61" t="s">
        <v>157</v>
      </c>
      <c r="D21" s="43"/>
      <c r="E21" s="54">
        <v>49826</v>
      </c>
      <c r="F21" s="54">
        <v>0</v>
      </c>
      <c r="G21" s="45"/>
    </row>
    <row r="22" spans="1:7" s="55" customFormat="1" ht="28.5" customHeight="1">
      <c r="A22" s="3"/>
      <c r="B22" s="43"/>
      <c r="C22" s="61"/>
      <c r="D22" s="63" t="s">
        <v>52</v>
      </c>
      <c r="E22" s="54">
        <v>49826</v>
      </c>
      <c r="F22" s="54">
        <v>0</v>
      </c>
      <c r="G22" s="45"/>
    </row>
    <row r="23" spans="1:7" s="69" customFormat="1" ht="28.5" customHeight="1">
      <c r="A23" s="189" t="s">
        <v>3</v>
      </c>
      <c r="B23" s="190"/>
      <c r="C23" s="190"/>
      <c r="D23" s="191"/>
      <c r="E23" s="67">
        <v>49826</v>
      </c>
      <c r="F23" s="67">
        <v>34887</v>
      </c>
      <c r="G23" s="68"/>
    </row>
    <row r="24" spans="1:7" s="69" customFormat="1" ht="34.5" customHeight="1">
      <c r="A24" s="192" t="s">
        <v>74</v>
      </c>
      <c r="B24" s="193"/>
      <c r="C24" s="193"/>
      <c r="D24" s="194"/>
      <c r="E24" s="67"/>
      <c r="F24" s="67">
        <v>14939</v>
      </c>
      <c r="G24" s="70"/>
    </row>
    <row r="25" spans="1:7" s="69" customFormat="1" ht="36.75" customHeight="1">
      <c r="A25" s="192" t="s">
        <v>56</v>
      </c>
      <c r="B25" s="193"/>
      <c r="C25" s="193"/>
      <c r="D25" s="194"/>
      <c r="E25" s="71">
        <v>49826</v>
      </c>
      <c r="F25" s="71">
        <v>34887</v>
      </c>
      <c r="G25" s="72"/>
    </row>
    <row r="26" spans="1:7" s="69" customFormat="1" ht="27" customHeight="1">
      <c r="A26" s="189" t="s">
        <v>52</v>
      </c>
      <c r="B26" s="190"/>
      <c r="C26" s="190"/>
      <c r="D26" s="191"/>
      <c r="E26" s="71">
        <v>49826</v>
      </c>
      <c r="F26" s="71">
        <v>27000</v>
      </c>
      <c r="G26" s="73"/>
    </row>
    <row r="27" spans="1:7" s="69" customFormat="1" ht="27" customHeight="1">
      <c r="A27" s="189" t="s">
        <v>190</v>
      </c>
      <c r="B27" s="190"/>
      <c r="C27" s="190"/>
      <c r="D27" s="191"/>
      <c r="E27" s="71">
        <v>49826</v>
      </c>
      <c r="F27" s="71">
        <v>7887</v>
      </c>
      <c r="G27" s="73"/>
    </row>
    <row r="28" spans="1:7" s="69" customFormat="1" ht="15.75" customHeight="1">
      <c r="A28" s="74"/>
      <c r="B28" s="74"/>
      <c r="C28" s="74"/>
      <c r="D28" s="74"/>
      <c r="E28" s="75"/>
      <c r="F28" s="75"/>
      <c r="G28" s="73"/>
    </row>
    <row r="29" spans="1:4" s="77" customFormat="1" ht="21" customHeight="1">
      <c r="A29" s="186" t="s">
        <v>57</v>
      </c>
      <c r="B29" s="186"/>
      <c r="C29" s="186"/>
      <c r="D29" s="76"/>
    </row>
    <row r="30" spans="1:4" s="77" customFormat="1" ht="21" customHeight="1">
      <c r="A30" s="185" t="s">
        <v>58</v>
      </c>
      <c r="B30" s="185"/>
      <c r="C30" s="79"/>
      <c r="D30" s="79">
        <v>14574706.7</v>
      </c>
    </row>
    <row r="31" spans="1:4" s="77" customFormat="1" ht="21" customHeight="1">
      <c r="A31" s="185" t="s">
        <v>59</v>
      </c>
      <c r="B31" s="185"/>
      <c r="C31" s="80"/>
      <c r="D31" s="80">
        <v>9949330.7</v>
      </c>
    </row>
    <row r="32" spans="1:4" s="77" customFormat="1" ht="21" customHeight="1">
      <c r="A32" s="78"/>
      <c r="B32" s="185" t="s">
        <v>55</v>
      </c>
      <c r="C32" s="185"/>
      <c r="D32" s="80">
        <v>145119.65</v>
      </c>
    </row>
    <row r="33" spans="1:4" s="77" customFormat="1" ht="21" customHeight="1">
      <c r="A33" s="195" t="s">
        <v>60</v>
      </c>
      <c r="B33" s="195"/>
      <c r="C33" s="195"/>
      <c r="D33" s="80">
        <v>4625376</v>
      </c>
    </row>
    <row r="34" spans="2:4" s="81" customFormat="1" ht="21" customHeight="1">
      <c r="B34" s="81" t="s">
        <v>55</v>
      </c>
      <c r="D34" s="82">
        <v>3401517</v>
      </c>
    </row>
    <row r="38" ht="21" customHeight="1"/>
    <row r="39" ht="21" customHeight="1"/>
    <row r="40" ht="21" customHeight="1"/>
    <row r="41" ht="21" customHeight="1"/>
  </sheetData>
  <sheetProtection/>
  <mergeCells count="11">
    <mergeCell ref="A27:D27"/>
    <mergeCell ref="A33:C33"/>
    <mergeCell ref="A30:B30"/>
    <mergeCell ref="A31:B31"/>
    <mergeCell ref="A29:C29"/>
    <mergeCell ref="B32:C32"/>
    <mergeCell ref="A26:D26"/>
    <mergeCell ref="A1:G1"/>
    <mergeCell ref="A25:D25"/>
    <mergeCell ref="A24:D24"/>
    <mergeCell ref="A23:D23"/>
  </mergeCells>
  <printOptions horizontalCentered="1"/>
  <pageMargins left="0.2755905511811024" right="0" top="0.72" bottom="0.5905511811023623" header="0.29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40" bestFit="1" customWidth="1"/>
    <col min="2" max="2" width="40.125" style="40" bestFit="1" customWidth="1"/>
    <col min="3" max="3" width="14.00390625" style="40" customWidth="1"/>
    <col min="4" max="4" width="17.125" style="40" customWidth="1"/>
    <col min="5" max="16384" width="9.125" style="40" customWidth="1"/>
  </cols>
  <sheetData>
    <row r="1" spans="1:4" ht="22.5" customHeight="1">
      <c r="A1" s="229" t="s">
        <v>33</v>
      </c>
      <c r="B1" s="229"/>
      <c r="C1" s="229"/>
      <c r="D1" s="229"/>
    </row>
    <row r="2" ht="12.75">
      <c r="D2" s="41"/>
    </row>
    <row r="3" spans="1:4" ht="15" customHeight="1">
      <c r="A3" s="230" t="s">
        <v>6</v>
      </c>
      <c r="B3" s="230" t="s">
        <v>34</v>
      </c>
      <c r="C3" s="231" t="s">
        <v>35</v>
      </c>
      <c r="D3" s="231" t="s">
        <v>36</v>
      </c>
    </row>
    <row r="4" spans="1:4" ht="15" customHeight="1">
      <c r="A4" s="230"/>
      <c r="B4" s="230"/>
      <c r="C4" s="230"/>
      <c r="D4" s="231"/>
    </row>
    <row r="5" spans="1:4" ht="15.75" customHeight="1">
      <c r="A5" s="230"/>
      <c r="B5" s="230"/>
      <c r="C5" s="230"/>
      <c r="D5" s="231"/>
    </row>
    <row r="6" spans="1:4" s="42" customFormat="1" ht="15.75" customHeight="1">
      <c r="A6" s="3">
        <v>1</v>
      </c>
      <c r="B6" s="3">
        <v>2</v>
      </c>
      <c r="C6" s="3">
        <v>3</v>
      </c>
      <c r="D6" s="3">
        <v>4</v>
      </c>
    </row>
    <row r="7" spans="1:4" ht="30.75" customHeight="1">
      <c r="A7" s="228" t="s">
        <v>37</v>
      </c>
      <c r="B7" s="228"/>
      <c r="C7" s="43"/>
      <c r="D7" s="44">
        <f>D8+D9+D10+D11</f>
        <v>1850827.74</v>
      </c>
    </row>
    <row r="8" spans="1:4" ht="62.25" customHeight="1">
      <c r="A8" s="163">
        <v>1</v>
      </c>
      <c r="B8" s="183" t="s">
        <v>38</v>
      </c>
      <c r="C8" s="45">
        <v>902</v>
      </c>
      <c r="D8" s="46">
        <v>24682</v>
      </c>
    </row>
    <row r="9" spans="1:4" ht="39" customHeight="1">
      <c r="A9" s="47">
        <v>2</v>
      </c>
      <c r="B9" s="48" t="s">
        <v>39</v>
      </c>
      <c r="C9" s="47">
        <v>950</v>
      </c>
      <c r="D9" s="49">
        <v>1422477.65</v>
      </c>
    </row>
    <row r="10" spans="1:4" ht="39" customHeight="1">
      <c r="A10" s="47">
        <v>3</v>
      </c>
      <c r="B10" s="48" t="s">
        <v>40</v>
      </c>
      <c r="C10" s="50">
        <v>952</v>
      </c>
      <c r="D10" s="49">
        <v>89000</v>
      </c>
    </row>
    <row r="11" spans="1:4" ht="39" customHeight="1">
      <c r="A11" s="45">
        <v>4</v>
      </c>
      <c r="B11" s="51" t="s">
        <v>41</v>
      </c>
      <c r="C11" s="45">
        <v>957</v>
      </c>
      <c r="D11" s="46">
        <v>314668.09</v>
      </c>
    </row>
    <row r="12" spans="1:4" ht="37.5" customHeight="1">
      <c r="A12" s="228" t="s">
        <v>42</v>
      </c>
      <c r="B12" s="228"/>
      <c r="C12" s="43"/>
      <c r="D12" s="44">
        <f>SUM(D13:D14)</f>
        <v>737521.46</v>
      </c>
    </row>
    <row r="13" spans="1:4" ht="33.75" customHeight="1">
      <c r="A13" s="52">
        <v>1</v>
      </c>
      <c r="B13" s="53" t="s">
        <v>43</v>
      </c>
      <c r="C13" s="47">
        <v>992</v>
      </c>
      <c r="D13" s="56">
        <v>221965.26</v>
      </c>
    </row>
    <row r="14" spans="1:4" ht="33.75" customHeight="1">
      <c r="A14" s="57">
        <v>2</v>
      </c>
      <c r="B14" s="58" t="s">
        <v>44</v>
      </c>
      <c r="C14" s="57">
        <v>992</v>
      </c>
      <c r="D14" s="59">
        <v>515556.2</v>
      </c>
    </row>
  </sheetData>
  <sheetProtection/>
  <mergeCells count="7">
    <mergeCell ref="A7:B7"/>
    <mergeCell ref="A12:B12"/>
    <mergeCell ref="A1:D1"/>
    <mergeCell ref="A3:A5"/>
    <mergeCell ref="C3:C5"/>
    <mergeCell ref="B3:B5"/>
    <mergeCell ref="D3:D5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Roman,Normalny"&amp;11Tabela nr 3&amp;12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6" sqref="A16:E16"/>
    </sheetView>
  </sheetViews>
  <sheetFormatPr defaultColWidth="9.00390625" defaultRowHeight="12.75"/>
  <cols>
    <col min="1" max="1" width="4.25390625" style="10" customWidth="1"/>
    <col min="2" max="2" width="7.375" style="38" customWidth="1"/>
    <col min="3" max="3" width="8.375" style="38" customWidth="1"/>
    <col min="4" max="4" width="8.125" style="38" hidden="1" customWidth="1"/>
    <col min="5" max="5" width="69.375" style="10" customWidth="1"/>
    <col min="6" max="6" width="14.75390625" style="10" customWidth="1"/>
    <col min="7" max="7" width="13.625" style="10" customWidth="1"/>
    <col min="8" max="8" width="12.625" style="10" customWidth="1"/>
    <col min="9" max="9" width="11.125" style="10" customWidth="1"/>
    <col min="10" max="10" width="12.25390625" style="10" customWidth="1"/>
    <col min="11" max="11" width="12.00390625" style="10" customWidth="1"/>
    <col min="12" max="13" width="11.75390625" style="10" hidden="1" customWidth="1"/>
    <col min="14" max="14" width="14.375" style="10" customWidth="1"/>
    <col min="15" max="16384" width="9.125" style="10" customWidth="1"/>
  </cols>
  <sheetData>
    <row r="1" spans="1:14" s="7" customFormat="1" ht="33.75" customHeight="1">
      <c r="A1" s="232" t="s">
        <v>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5.2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s="11" customFormat="1" ht="18.75" customHeight="1">
      <c r="A3" s="233" t="s">
        <v>6</v>
      </c>
      <c r="B3" s="233" t="s">
        <v>0</v>
      </c>
      <c r="C3" s="233" t="s">
        <v>7</v>
      </c>
      <c r="D3" s="233"/>
      <c r="E3" s="234" t="s">
        <v>8</v>
      </c>
      <c r="F3" s="234" t="s">
        <v>9</v>
      </c>
      <c r="G3" s="235" t="s">
        <v>10</v>
      </c>
      <c r="H3" s="236"/>
      <c r="I3" s="236"/>
      <c r="J3" s="236"/>
      <c r="K3" s="236"/>
      <c r="L3" s="236"/>
      <c r="M3" s="237"/>
      <c r="N3" s="234" t="s">
        <v>11</v>
      </c>
    </row>
    <row r="4" spans="1:14" s="11" customFormat="1" ht="18" customHeight="1">
      <c r="A4" s="233"/>
      <c r="B4" s="233"/>
      <c r="C4" s="233"/>
      <c r="D4" s="233"/>
      <c r="E4" s="234"/>
      <c r="F4" s="234"/>
      <c r="G4" s="234" t="s">
        <v>32</v>
      </c>
      <c r="H4" s="234" t="s">
        <v>12</v>
      </c>
      <c r="I4" s="234"/>
      <c r="J4" s="234"/>
      <c r="K4" s="234"/>
      <c r="L4" s="234"/>
      <c r="M4" s="240"/>
      <c r="N4" s="234"/>
    </row>
    <row r="5" spans="1:14" s="11" customFormat="1" ht="29.25" customHeight="1">
      <c r="A5" s="233"/>
      <c r="B5" s="233"/>
      <c r="C5" s="233"/>
      <c r="D5" s="233"/>
      <c r="E5" s="234"/>
      <c r="F5" s="234"/>
      <c r="G5" s="234"/>
      <c r="H5" s="234" t="s">
        <v>13</v>
      </c>
      <c r="I5" s="234" t="s">
        <v>14</v>
      </c>
      <c r="J5" s="234" t="s">
        <v>15</v>
      </c>
      <c r="K5" s="234" t="s">
        <v>16</v>
      </c>
      <c r="L5" s="234"/>
      <c r="M5" s="241"/>
      <c r="N5" s="234"/>
    </row>
    <row r="6" spans="1:14" s="11" customFormat="1" ht="19.5" customHeight="1">
      <c r="A6" s="233"/>
      <c r="B6" s="233"/>
      <c r="C6" s="233"/>
      <c r="D6" s="233"/>
      <c r="E6" s="234"/>
      <c r="F6" s="234"/>
      <c r="G6" s="234"/>
      <c r="H6" s="234"/>
      <c r="I6" s="234"/>
      <c r="J6" s="234"/>
      <c r="K6" s="234"/>
      <c r="L6" s="234"/>
      <c r="M6" s="241"/>
      <c r="N6" s="234"/>
    </row>
    <row r="7" spans="1:14" s="11" customFormat="1" ht="21.75" customHeight="1">
      <c r="A7" s="233"/>
      <c r="B7" s="233"/>
      <c r="C7" s="233"/>
      <c r="D7" s="233"/>
      <c r="E7" s="234"/>
      <c r="F7" s="234"/>
      <c r="G7" s="234"/>
      <c r="H7" s="234"/>
      <c r="I7" s="234"/>
      <c r="J7" s="234"/>
      <c r="K7" s="234"/>
      <c r="L7" s="234"/>
      <c r="M7" s="242"/>
      <c r="N7" s="234"/>
    </row>
    <row r="8" spans="1:14" s="13" customFormat="1" ht="14.25" customHeight="1">
      <c r="A8" s="12">
        <v>1</v>
      </c>
      <c r="B8" s="12">
        <v>2</v>
      </c>
      <c r="C8" s="12">
        <v>3</v>
      </c>
      <c r="D8" s="12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10</v>
      </c>
      <c r="M8" s="12"/>
      <c r="N8" s="12">
        <v>11</v>
      </c>
    </row>
    <row r="9" spans="1:18" s="22" customFormat="1" ht="36.75" customHeight="1">
      <c r="A9" s="14">
        <v>1</v>
      </c>
      <c r="B9" s="15" t="s">
        <v>2</v>
      </c>
      <c r="C9" s="15" t="s">
        <v>17</v>
      </c>
      <c r="D9" s="14"/>
      <c r="E9" s="16" t="s">
        <v>18</v>
      </c>
      <c r="F9" s="17">
        <v>241708</v>
      </c>
      <c r="G9" s="17">
        <v>241708</v>
      </c>
      <c r="H9" s="17">
        <v>241708</v>
      </c>
      <c r="I9" s="18">
        <v>0</v>
      </c>
      <c r="J9" s="18">
        <v>0</v>
      </c>
      <c r="K9" s="19">
        <v>0</v>
      </c>
      <c r="L9" s="18"/>
      <c r="M9" s="18"/>
      <c r="N9" s="20" t="s">
        <v>19</v>
      </c>
      <c r="O9" s="21"/>
      <c r="P9" s="21"/>
      <c r="Q9" s="21"/>
      <c r="R9" s="21"/>
    </row>
    <row r="10" spans="1:18" s="22" customFormat="1" ht="36.75" customHeight="1">
      <c r="A10" s="14">
        <v>2</v>
      </c>
      <c r="B10" s="15" t="s">
        <v>2</v>
      </c>
      <c r="C10" s="15" t="s">
        <v>17</v>
      </c>
      <c r="D10" s="14"/>
      <c r="E10" s="16" t="s">
        <v>20</v>
      </c>
      <c r="F10" s="17">
        <v>304837</v>
      </c>
      <c r="G10" s="17">
        <v>304837</v>
      </c>
      <c r="H10" s="17">
        <v>304837</v>
      </c>
      <c r="I10" s="18">
        <v>0</v>
      </c>
      <c r="J10" s="18">
        <v>0</v>
      </c>
      <c r="K10" s="19">
        <v>0</v>
      </c>
      <c r="L10" s="23"/>
      <c r="M10" s="23"/>
      <c r="N10" s="20" t="s">
        <v>19</v>
      </c>
      <c r="O10" s="21"/>
      <c r="P10" s="21"/>
      <c r="Q10" s="21"/>
      <c r="R10" s="21"/>
    </row>
    <row r="11" spans="1:18" s="22" customFormat="1" ht="36.75" customHeight="1">
      <c r="A11" s="14">
        <v>3</v>
      </c>
      <c r="B11" s="15" t="s">
        <v>2</v>
      </c>
      <c r="C11" s="15" t="s">
        <v>17</v>
      </c>
      <c r="D11" s="14"/>
      <c r="E11" s="16" t="s">
        <v>21</v>
      </c>
      <c r="F11" s="17">
        <v>474254</v>
      </c>
      <c r="G11" s="17">
        <v>474254</v>
      </c>
      <c r="H11" s="17">
        <v>474254</v>
      </c>
      <c r="I11" s="18">
        <v>0</v>
      </c>
      <c r="J11" s="18">
        <v>0</v>
      </c>
      <c r="K11" s="19">
        <v>0</v>
      </c>
      <c r="L11" s="23"/>
      <c r="M11" s="23"/>
      <c r="N11" s="20" t="s">
        <v>19</v>
      </c>
      <c r="O11" s="21"/>
      <c r="P11" s="21"/>
      <c r="Q11" s="21"/>
      <c r="R11" s="21"/>
    </row>
    <row r="12" spans="1:18" s="22" customFormat="1" ht="36.75" customHeight="1">
      <c r="A12" s="14">
        <v>4</v>
      </c>
      <c r="B12" s="15" t="s">
        <v>2</v>
      </c>
      <c r="C12" s="15" t="s">
        <v>22</v>
      </c>
      <c r="D12" s="14"/>
      <c r="E12" s="16" t="s">
        <v>23</v>
      </c>
      <c r="F12" s="17">
        <v>67960</v>
      </c>
      <c r="G12" s="24">
        <v>67960</v>
      </c>
      <c r="H12" s="24">
        <v>67960</v>
      </c>
      <c r="I12" s="18">
        <v>0</v>
      </c>
      <c r="J12" s="18">
        <v>0</v>
      </c>
      <c r="K12" s="19">
        <v>0</v>
      </c>
      <c r="L12" s="23"/>
      <c r="M12" s="23"/>
      <c r="N12" s="20" t="s">
        <v>19</v>
      </c>
      <c r="O12" s="21"/>
      <c r="P12" s="21"/>
      <c r="Q12" s="21"/>
      <c r="R12" s="21"/>
    </row>
    <row r="13" spans="1:18" s="22" customFormat="1" ht="36.75" customHeight="1">
      <c r="A13" s="14">
        <v>5</v>
      </c>
      <c r="B13" s="15" t="s">
        <v>2</v>
      </c>
      <c r="C13" s="15" t="s">
        <v>22</v>
      </c>
      <c r="D13" s="14"/>
      <c r="E13" s="16" t="s">
        <v>24</v>
      </c>
      <c r="F13" s="17">
        <v>69040</v>
      </c>
      <c r="G13" s="24">
        <v>69040</v>
      </c>
      <c r="H13" s="24">
        <v>69040</v>
      </c>
      <c r="I13" s="18">
        <v>0</v>
      </c>
      <c r="J13" s="18">
        <v>0</v>
      </c>
      <c r="K13" s="19">
        <v>0</v>
      </c>
      <c r="L13" s="23"/>
      <c r="M13" s="23"/>
      <c r="N13" s="20" t="s">
        <v>19</v>
      </c>
      <c r="O13" s="21"/>
      <c r="P13" s="21"/>
      <c r="Q13" s="21"/>
      <c r="R13" s="21"/>
    </row>
    <row r="14" spans="1:18" s="22" customFormat="1" ht="39.75" customHeight="1">
      <c r="A14" s="14">
        <v>6</v>
      </c>
      <c r="B14" s="15" t="s">
        <v>25</v>
      </c>
      <c r="C14" s="15" t="s">
        <v>26</v>
      </c>
      <c r="D14" s="14"/>
      <c r="E14" s="16" t="s">
        <v>27</v>
      </c>
      <c r="F14" s="17">
        <v>3467624</v>
      </c>
      <c r="G14" s="24">
        <v>3401517</v>
      </c>
      <c r="H14" s="24">
        <v>3035465</v>
      </c>
      <c r="I14" s="18">
        <v>89000</v>
      </c>
      <c r="J14" s="18">
        <v>277052</v>
      </c>
      <c r="K14" s="19">
        <v>0</v>
      </c>
      <c r="L14" s="18"/>
      <c r="M14" s="18"/>
      <c r="N14" s="20" t="s">
        <v>19</v>
      </c>
      <c r="O14" s="21"/>
      <c r="P14" s="21"/>
      <c r="Q14" s="21"/>
      <c r="R14" s="21"/>
    </row>
    <row r="15" spans="1:18" s="22" customFormat="1" ht="38.25" customHeight="1">
      <c r="A15" s="25">
        <v>7</v>
      </c>
      <c r="B15" s="26" t="s">
        <v>28</v>
      </c>
      <c r="C15" s="27" t="s">
        <v>29</v>
      </c>
      <c r="D15" s="28"/>
      <c r="E15" s="29" t="s">
        <v>30</v>
      </c>
      <c r="F15" s="30">
        <v>27060</v>
      </c>
      <c r="G15" s="31">
        <v>27060</v>
      </c>
      <c r="H15" s="31">
        <v>27060</v>
      </c>
      <c r="I15" s="32">
        <v>0</v>
      </c>
      <c r="J15" s="33">
        <v>0</v>
      </c>
      <c r="K15" s="34">
        <v>0</v>
      </c>
      <c r="L15" s="33"/>
      <c r="M15" s="33"/>
      <c r="N15" s="35" t="s">
        <v>19</v>
      </c>
      <c r="O15" s="21"/>
      <c r="P15" s="21"/>
      <c r="Q15" s="21"/>
      <c r="R15" s="21"/>
    </row>
    <row r="16" spans="1:14" s="22" customFormat="1" ht="36.75" customHeight="1">
      <c r="A16" s="239" t="s">
        <v>4</v>
      </c>
      <c r="B16" s="239"/>
      <c r="C16" s="239"/>
      <c r="D16" s="239"/>
      <c r="E16" s="239"/>
      <c r="F16" s="36">
        <f>SUM(F9:F15)</f>
        <v>4652483</v>
      </c>
      <c r="G16" s="36">
        <f>SUM(G9:G15)</f>
        <v>4586376</v>
      </c>
      <c r="H16" s="36">
        <f>SUM(H9:H15)</f>
        <v>4220324</v>
      </c>
      <c r="I16" s="36">
        <f>SUM(I9:I15)</f>
        <v>89000</v>
      </c>
      <c r="J16" s="36">
        <f>SUM(J9:J14)</f>
        <v>277052</v>
      </c>
      <c r="K16" s="36">
        <f>SUM(K9:K14)</f>
        <v>0</v>
      </c>
      <c r="L16" s="36">
        <f>SUM(L9:L14)</f>
        <v>0</v>
      </c>
      <c r="M16" s="36"/>
      <c r="N16" s="37" t="s">
        <v>31</v>
      </c>
    </row>
    <row r="17" ht="13.5" customHeight="1" hidden="1"/>
    <row r="18" spans="1:14" ht="42" customHeight="1" hidden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</row>
    <row r="19" ht="12.75" hidden="1"/>
    <row r="20" ht="12.75" hidden="1"/>
    <row r="21" ht="12.75" hidden="1"/>
    <row r="22" ht="12.75" hidden="1"/>
    <row r="23" ht="12.75" hidden="1">
      <c r="A23" s="39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9">
    <mergeCell ref="A18:N18"/>
    <mergeCell ref="F3:F7"/>
    <mergeCell ref="H4:L4"/>
    <mergeCell ref="H5:H7"/>
    <mergeCell ref="I5:I7"/>
    <mergeCell ref="K5:K7"/>
    <mergeCell ref="L5:L7"/>
    <mergeCell ref="A16:E16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Roman,Normalny"&amp;13Tabela nr 4&amp;14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G26">
      <selection activeCell="O37" sqref="O37"/>
    </sheetView>
  </sheetViews>
  <sheetFormatPr defaultColWidth="10.25390625" defaultRowHeight="12.75"/>
  <cols>
    <col min="1" max="1" width="5.125" style="100" customWidth="1"/>
    <col min="2" max="2" width="27.125" style="100" customWidth="1"/>
    <col min="3" max="3" width="8.625" style="100" customWidth="1"/>
    <col min="4" max="4" width="10.75390625" style="100" customWidth="1"/>
    <col min="5" max="5" width="12.875" style="100" customWidth="1"/>
    <col min="6" max="6" width="13.00390625" style="100" customWidth="1"/>
    <col min="7" max="7" width="13.125" style="100" customWidth="1"/>
    <col min="8" max="8" width="13.00390625" style="100" customWidth="1"/>
    <col min="9" max="9" width="12.875" style="100" customWidth="1"/>
    <col min="10" max="10" width="11.625" style="100" customWidth="1"/>
    <col min="11" max="11" width="8.25390625" style="100" customWidth="1"/>
    <col min="12" max="12" width="13.125" style="100" customWidth="1"/>
    <col min="13" max="13" width="12.875" style="100" customWidth="1"/>
    <col min="14" max="14" width="13.125" style="100" customWidth="1"/>
    <col min="15" max="15" width="10.00390625" style="100" customWidth="1"/>
    <col min="16" max="16" width="5.75390625" style="100" customWidth="1"/>
    <col min="17" max="17" width="12.75390625" style="100" customWidth="1"/>
    <col min="18" max="16384" width="10.25390625" style="100" customWidth="1"/>
  </cols>
  <sheetData>
    <row r="1" spans="1:17" s="98" customFormat="1" ht="49.5" customHeight="1">
      <c r="A1" s="283" t="s">
        <v>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2.75" customHeight="1">
      <c r="A2" s="282" t="s">
        <v>6</v>
      </c>
      <c r="B2" s="282" t="s">
        <v>96</v>
      </c>
      <c r="C2" s="281" t="s">
        <v>97</v>
      </c>
      <c r="D2" s="281" t="s">
        <v>98</v>
      </c>
      <c r="E2" s="281" t="s">
        <v>99</v>
      </c>
      <c r="F2" s="282" t="s">
        <v>69</v>
      </c>
      <c r="G2" s="282"/>
      <c r="H2" s="282" t="s">
        <v>10</v>
      </c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4.25" customHeight="1">
      <c r="A3" s="282"/>
      <c r="B3" s="282"/>
      <c r="C3" s="281"/>
      <c r="D3" s="281"/>
      <c r="E3" s="281"/>
      <c r="F3" s="281" t="s">
        <v>100</v>
      </c>
      <c r="G3" s="281" t="s">
        <v>101</v>
      </c>
      <c r="H3" s="282" t="s">
        <v>102</v>
      </c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4.25" customHeight="1">
      <c r="A4" s="282"/>
      <c r="B4" s="282"/>
      <c r="C4" s="281"/>
      <c r="D4" s="281"/>
      <c r="E4" s="281"/>
      <c r="F4" s="281"/>
      <c r="G4" s="281"/>
      <c r="H4" s="281" t="s">
        <v>103</v>
      </c>
      <c r="I4" s="282" t="s">
        <v>104</v>
      </c>
      <c r="J4" s="282"/>
      <c r="K4" s="282"/>
      <c r="L4" s="282"/>
      <c r="M4" s="282"/>
      <c r="N4" s="282"/>
      <c r="O4" s="282"/>
      <c r="P4" s="282"/>
      <c r="Q4" s="282"/>
    </row>
    <row r="5" spans="1:17" ht="14.25" customHeight="1">
      <c r="A5" s="282"/>
      <c r="B5" s="282"/>
      <c r="C5" s="281"/>
      <c r="D5" s="281"/>
      <c r="E5" s="281"/>
      <c r="F5" s="281"/>
      <c r="G5" s="281"/>
      <c r="H5" s="281"/>
      <c r="I5" s="282" t="s">
        <v>105</v>
      </c>
      <c r="J5" s="282"/>
      <c r="K5" s="282"/>
      <c r="L5" s="282"/>
      <c r="M5" s="282" t="s">
        <v>106</v>
      </c>
      <c r="N5" s="282"/>
      <c r="O5" s="282"/>
      <c r="P5" s="282"/>
      <c r="Q5" s="282"/>
    </row>
    <row r="6" spans="1:17" ht="12.75" customHeight="1">
      <c r="A6" s="282"/>
      <c r="B6" s="282"/>
      <c r="C6" s="281"/>
      <c r="D6" s="281"/>
      <c r="E6" s="281"/>
      <c r="F6" s="281"/>
      <c r="G6" s="281"/>
      <c r="H6" s="281"/>
      <c r="I6" s="281" t="s">
        <v>107</v>
      </c>
      <c r="J6" s="282" t="s">
        <v>108</v>
      </c>
      <c r="K6" s="282"/>
      <c r="L6" s="282"/>
      <c r="M6" s="281" t="s">
        <v>109</v>
      </c>
      <c r="N6" s="281" t="s">
        <v>108</v>
      </c>
      <c r="O6" s="281"/>
      <c r="P6" s="281"/>
      <c r="Q6" s="281"/>
    </row>
    <row r="7" spans="1:17" ht="90.75" customHeight="1">
      <c r="A7" s="282"/>
      <c r="B7" s="282"/>
      <c r="C7" s="281"/>
      <c r="D7" s="281"/>
      <c r="E7" s="281"/>
      <c r="F7" s="281"/>
      <c r="G7" s="281"/>
      <c r="H7" s="281"/>
      <c r="I7" s="281"/>
      <c r="J7" s="99" t="s">
        <v>110</v>
      </c>
      <c r="K7" s="99" t="s">
        <v>111</v>
      </c>
      <c r="L7" s="99" t="s">
        <v>112</v>
      </c>
      <c r="M7" s="281"/>
      <c r="N7" s="99" t="s">
        <v>113</v>
      </c>
      <c r="O7" s="99" t="s">
        <v>110</v>
      </c>
      <c r="P7" s="99" t="s">
        <v>111</v>
      </c>
      <c r="Q7" s="99" t="s">
        <v>114</v>
      </c>
    </row>
    <row r="8" spans="1:17" ht="10.5" customHeigh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>
        <v>16</v>
      </c>
      <c r="Q8" s="101">
        <v>17</v>
      </c>
    </row>
    <row r="9" spans="1:17" s="105" customFormat="1" ht="42.75" customHeight="1">
      <c r="A9" s="102">
        <v>1</v>
      </c>
      <c r="B9" s="103" t="s">
        <v>115</v>
      </c>
      <c r="C9" s="279" t="s">
        <v>31</v>
      </c>
      <c r="D9" s="280"/>
      <c r="E9" s="104">
        <f aca="true" t="shared" si="0" ref="E9:Q9">+E13</f>
        <v>3467624</v>
      </c>
      <c r="F9" s="104">
        <f t="shared" si="0"/>
        <v>1353220</v>
      </c>
      <c r="G9" s="104">
        <f t="shared" si="0"/>
        <v>2114404</v>
      </c>
      <c r="H9" s="104">
        <f t="shared" si="0"/>
        <v>3401517</v>
      </c>
      <c r="I9" s="104">
        <f t="shared" si="0"/>
        <v>1327421</v>
      </c>
      <c r="J9" s="104">
        <f t="shared" si="0"/>
        <v>89000</v>
      </c>
      <c r="K9" s="104">
        <f t="shared" si="0"/>
        <v>0</v>
      </c>
      <c r="L9" s="104">
        <f t="shared" si="0"/>
        <v>1238421</v>
      </c>
      <c r="M9" s="104">
        <f t="shared" si="0"/>
        <v>2074096</v>
      </c>
      <c r="N9" s="104">
        <f t="shared" si="0"/>
        <v>0</v>
      </c>
      <c r="O9" s="104">
        <f t="shared" si="0"/>
        <v>0</v>
      </c>
      <c r="P9" s="104">
        <f t="shared" si="0"/>
        <v>0</v>
      </c>
      <c r="Q9" s="104">
        <f t="shared" si="0"/>
        <v>2074096</v>
      </c>
    </row>
    <row r="10" spans="1:17" s="105" customFormat="1" ht="51" customHeight="1">
      <c r="A10" s="272" t="s">
        <v>116</v>
      </c>
      <c r="B10" s="106" t="s">
        <v>117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</row>
    <row r="11" spans="1:17" s="107" customFormat="1" ht="56.25" customHeight="1">
      <c r="A11" s="270"/>
      <c r="B11" s="106" t="s">
        <v>118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17" s="107" customFormat="1" ht="80.25" customHeight="1">
      <c r="A12" s="270"/>
      <c r="B12" s="106" t="s">
        <v>119</v>
      </c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</row>
    <row r="13" spans="1:17" s="107" customFormat="1" ht="37.5" customHeight="1">
      <c r="A13" s="270"/>
      <c r="B13" s="108" t="s">
        <v>120</v>
      </c>
      <c r="C13" s="109"/>
      <c r="D13" s="110" t="s">
        <v>121</v>
      </c>
      <c r="E13" s="111">
        <f aca="true" t="shared" si="1" ref="E13:Q13">E14+E15+E16</f>
        <v>3467624</v>
      </c>
      <c r="F13" s="111">
        <f t="shared" si="1"/>
        <v>1353220</v>
      </c>
      <c r="G13" s="111">
        <f t="shared" si="1"/>
        <v>2114404</v>
      </c>
      <c r="H13" s="111">
        <f t="shared" si="1"/>
        <v>3401517</v>
      </c>
      <c r="I13" s="111">
        <f t="shared" si="1"/>
        <v>1327421</v>
      </c>
      <c r="J13" s="111">
        <f t="shared" si="1"/>
        <v>89000</v>
      </c>
      <c r="K13" s="111">
        <f t="shared" si="1"/>
        <v>0</v>
      </c>
      <c r="L13" s="111">
        <f t="shared" si="1"/>
        <v>1238421</v>
      </c>
      <c r="M13" s="111">
        <f t="shared" si="1"/>
        <v>2074096</v>
      </c>
      <c r="N13" s="111">
        <f t="shared" si="1"/>
        <v>0</v>
      </c>
      <c r="O13" s="111">
        <f t="shared" si="1"/>
        <v>0</v>
      </c>
      <c r="P13" s="111">
        <f t="shared" si="1"/>
        <v>0</v>
      </c>
      <c r="Q13" s="111">
        <f t="shared" si="1"/>
        <v>2074096</v>
      </c>
    </row>
    <row r="14" spans="1:17" s="107" customFormat="1" ht="37.5" customHeight="1">
      <c r="A14" s="270"/>
      <c r="B14" s="108" t="s">
        <v>122</v>
      </c>
      <c r="C14" s="112"/>
      <c r="D14" s="110" t="s">
        <v>121</v>
      </c>
      <c r="E14" s="113">
        <v>66107</v>
      </c>
      <c r="F14" s="113">
        <v>25799</v>
      </c>
      <c r="G14" s="113">
        <v>40308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</row>
    <row r="15" spans="1:17" s="107" customFormat="1" ht="37.5" customHeight="1">
      <c r="A15" s="270"/>
      <c r="B15" s="108" t="s">
        <v>123</v>
      </c>
      <c r="C15" s="112"/>
      <c r="D15" s="110" t="s">
        <v>121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</row>
    <row r="16" spans="1:17" s="107" customFormat="1" ht="37.5" customHeight="1">
      <c r="A16" s="273"/>
      <c r="B16" s="108" t="s">
        <v>102</v>
      </c>
      <c r="C16" s="112"/>
      <c r="D16" s="110" t="s">
        <v>121</v>
      </c>
      <c r="E16" s="113">
        <v>3401517</v>
      </c>
      <c r="F16" s="113">
        <v>1327421</v>
      </c>
      <c r="G16" s="113">
        <v>2074096</v>
      </c>
      <c r="H16" s="113">
        <v>3401517</v>
      </c>
      <c r="I16" s="113">
        <v>1327421</v>
      </c>
      <c r="J16" s="113">
        <v>89000</v>
      </c>
      <c r="K16" s="113">
        <v>0</v>
      </c>
      <c r="L16" s="113">
        <v>1238421</v>
      </c>
      <c r="M16" s="113">
        <v>2074096</v>
      </c>
      <c r="N16" s="113">
        <v>0</v>
      </c>
      <c r="O16" s="113">
        <v>0</v>
      </c>
      <c r="P16" s="113">
        <v>0</v>
      </c>
      <c r="Q16" s="113">
        <v>2074096</v>
      </c>
    </row>
    <row r="17" spans="1:17" s="107" customFormat="1" ht="41.25" customHeight="1">
      <c r="A17" s="114">
        <v>2</v>
      </c>
      <c r="B17" s="115" t="s">
        <v>124</v>
      </c>
      <c r="C17" s="275" t="s">
        <v>31</v>
      </c>
      <c r="D17" s="275"/>
      <c r="E17" s="116">
        <f aca="true" t="shared" si="2" ref="E17:Q17">+E22+E28</f>
        <v>709805.55</v>
      </c>
      <c r="F17" s="116">
        <f t="shared" si="2"/>
        <v>123622.45999999999</v>
      </c>
      <c r="G17" s="116">
        <f t="shared" si="2"/>
        <v>586183.0900000001</v>
      </c>
      <c r="H17" s="116">
        <f t="shared" si="2"/>
        <v>145119.65</v>
      </c>
      <c r="I17" s="116">
        <f t="shared" si="2"/>
        <v>21767.949999999997</v>
      </c>
      <c r="J17" s="116">
        <f t="shared" si="2"/>
        <v>0</v>
      </c>
      <c r="K17" s="116">
        <f t="shared" si="2"/>
        <v>0</v>
      </c>
      <c r="L17" s="116">
        <f t="shared" si="2"/>
        <v>21767.949999999997</v>
      </c>
      <c r="M17" s="116">
        <f t="shared" si="2"/>
        <v>123351.7</v>
      </c>
      <c r="N17" s="116">
        <f t="shared" si="2"/>
        <v>0</v>
      </c>
      <c r="O17" s="116">
        <f t="shared" si="2"/>
        <v>0</v>
      </c>
      <c r="P17" s="116">
        <f t="shared" si="2"/>
        <v>0</v>
      </c>
      <c r="Q17" s="116">
        <f t="shared" si="2"/>
        <v>123351.7</v>
      </c>
    </row>
    <row r="18" spans="1:17" s="107" customFormat="1" ht="46.5" customHeight="1">
      <c r="A18" s="272" t="s">
        <v>125</v>
      </c>
      <c r="B18" s="106" t="s">
        <v>126</v>
      </c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</row>
    <row r="19" spans="1:17" s="107" customFormat="1" ht="45" customHeight="1">
      <c r="A19" s="270"/>
      <c r="B19" s="117" t="s">
        <v>127</v>
      </c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</row>
    <row r="20" spans="1:17" s="107" customFormat="1" ht="90" customHeight="1">
      <c r="A20" s="270"/>
      <c r="B20" s="106" t="s">
        <v>128</v>
      </c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</row>
    <row r="21" spans="1:17" s="107" customFormat="1" ht="65.25" customHeight="1">
      <c r="A21" s="270"/>
      <c r="B21" s="118" t="s">
        <v>129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60"/>
    </row>
    <row r="22" spans="1:17" s="107" customFormat="1" ht="37.5" customHeight="1">
      <c r="A22" s="270"/>
      <c r="B22" s="119" t="s">
        <v>120</v>
      </c>
      <c r="C22" s="120"/>
      <c r="D22" s="121" t="s">
        <v>130</v>
      </c>
      <c r="E22" s="122">
        <f aca="true" t="shared" si="3" ref="E22:Q22">E23+E24</f>
        <v>90000</v>
      </c>
      <c r="F22" s="113">
        <f t="shared" si="3"/>
        <v>28811.1</v>
      </c>
      <c r="G22" s="122">
        <f t="shared" si="3"/>
        <v>61188.899999999994</v>
      </c>
      <c r="H22" s="113">
        <f t="shared" si="3"/>
        <v>68127</v>
      </c>
      <c r="I22" s="123">
        <f t="shared" si="3"/>
        <v>10219.05</v>
      </c>
      <c r="J22" s="111">
        <f t="shared" si="3"/>
        <v>0</v>
      </c>
      <c r="K22" s="122">
        <f t="shared" si="3"/>
        <v>0</v>
      </c>
      <c r="L22" s="113">
        <f t="shared" si="3"/>
        <v>10219.05</v>
      </c>
      <c r="M22" s="122">
        <f t="shared" si="3"/>
        <v>57907.95</v>
      </c>
      <c r="N22" s="122">
        <f t="shared" si="3"/>
        <v>0</v>
      </c>
      <c r="O22" s="122">
        <f t="shared" si="3"/>
        <v>0</v>
      </c>
      <c r="P22" s="113">
        <f t="shared" si="3"/>
        <v>0</v>
      </c>
      <c r="Q22" s="122">
        <f t="shared" si="3"/>
        <v>57907.95</v>
      </c>
    </row>
    <row r="23" spans="1:17" s="107" customFormat="1" ht="37.5" customHeight="1">
      <c r="A23" s="270"/>
      <c r="B23" s="124" t="s">
        <v>131</v>
      </c>
      <c r="C23" s="112"/>
      <c r="D23" s="121" t="s">
        <v>130</v>
      </c>
      <c r="E23" s="113">
        <v>21873</v>
      </c>
      <c r="F23" s="125">
        <v>18592.05</v>
      </c>
      <c r="G23" s="122">
        <v>3280.95</v>
      </c>
      <c r="H23" s="126">
        <v>0</v>
      </c>
      <c r="I23" s="125">
        <v>0</v>
      </c>
      <c r="J23" s="127">
        <v>0</v>
      </c>
      <c r="K23" s="125">
        <v>0</v>
      </c>
      <c r="L23" s="125">
        <v>0</v>
      </c>
      <c r="M23" s="125">
        <v>0</v>
      </c>
      <c r="N23" s="128">
        <v>0</v>
      </c>
      <c r="O23" s="128">
        <v>0</v>
      </c>
      <c r="P23" s="125">
        <v>0</v>
      </c>
      <c r="Q23" s="125">
        <v>0</v>
      </c>
    </row>
    <row r="24" spans="1:17" s="107" customFormat="1" ht="37.5" customHeight="1">
      <c r="A24" s="273"/>
      <c r="B24" s="129" t="s">
        <v>102</v>
      </c>
      <c r="C24" s="120"/>
      <c r="D24" s="130" t="s">
        <v>130</v>
      </c>
      <c r="E24" s="122">
        <v>68127</v>
      </c>
      <c r="F24" s="131">
        <v>10219.05</v>
      </c>
      <c r="G24" s="122">
        <v>57907.95</v>
      </c>
      <c r="H24" s="132">
        <v>68127</v>
      </c>
      <c r="I24" s="131">
        <v>10219.05</v>
      </c>
      <c r="J24" s="131">
        <v>0</v>
      </c>
      <c r="K24" s="131">
        <v>0</v>
      </c>
      <c r="L24" s="131">
        <v>10219.05</v>
      </c>
      <c r="M24" s="133">
        <v>57907.95</v>
      </c>
      <c r="N24" s="134">
        <v>0</v>
      </c>
      <c r="O24" s="131">
        <v>0</v>
      </c>
      <c r="P24" s="125">
        <v>0</v>
      </c>
      <c r="Q24" s="132">
        <v>57907.95</v>
      </c>
    </row>
    <row r="25" spans="1:17" s="107" customFormat="1" ht="49.5" customHeight="1">
      <c r="A25" s="270" t="s">
        <v>132</v>
      </c>
      <c r="B25" s="106" t="s">
        <v>133</v>
      </c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3"/>
    </row>
    <row r="26" spans="1:17" s="107" customFormat="1" ht="49.5" customHeight="1">
      <c r="A26" s="270"/>
      <c r="B26" s="106" t="s">
        <v>134</v>
      </c>
      <c r="C26" s="264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6"/>
    </row>
    <row r="27" spans="1:17" s="107" customFormat="1" ht="37.5" customHeight="1">
      <c r="A27" s="270"/>
      <c r="B27" s="106" t="s">
        <v>135</v>
      </c>
      <c r="C27" s="267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9"/>
    </row>
    <row r="28" spans="1:17" s="107" customFormat="1" ht="37.5" customHeight="1">
      <c r="A28" s="270"/>
      <c r="B28" s="124" t="s">
        <v>120</v>
      </c>
      <c r="C28" s="112"/>
      <c r="D28" s="135" t="s">
        <v>136</v>
      </c>
      <c r="E28" s="123">
        <f aca="true" t="shared" si="4" ref="E28:Q28">SUM(E29:E34)</f>
        <v>619805.55</v>
      </c>
      <c r="F28" s="123">
        <f t="shared" si="4"/>
        <v>94811.36</v>
      </c>
      <c r="G28" s="123">
        <f t="shared" si="4"/>
        <v>524994.1900000001</v>
      </c>
      <c r="H28" s="123">
        <f t="shared" si="4"/>
        <v>76992.65</v>
      </c>
      <c r="I28" s="123">
        <f t="shared" si="4"/>
        <v>11548.9</v>
      </c>
      <c r="J28" s="123">
        <f t="shared" si="4"/>
        <v>0</v>
      </c>
      <c r="K28" s="123">
        <f t="shared" si="4"/>
        <v>0</v>
      </c>
      <c r="L28" s="123">
        <f t="shared" si="4"/>
        <v>11548.9</v>
      </c>
      <c r="M28" s="123">
        <f t="shared" si="4"/>
        <v>65443.75</v>
      </c>
      <c r="N28" s="123">
        <f t="shared" si="4"/>
        <v>0</v>
      </c>
      <c r="O28" s="123">
        <f t="shared" si="4"/>
        <v>0</v>
      </c>
      <c r="P28" s="123">
        <f t="shared" si="4"/>
        <v>0</v>
      </c>
      <c r="Q28" s="123">
        <f t="shared" si="4"/>
        <v>65443.75</v>
      </c>
    </row>
    <row r="29" spans="1:17" s="107" customFormat="1" ht="33.75" customHeight="1">
      <c r="A29" s="270"/>
      <c r="B29" s="119" t="s">
        <v>137</v>
      </c>
      <c r="C29" s="109"/>
      <c r="D29" s="121" t="s">
        <v>136</v>
      </c>
      <c r="E29" s="113">
        <v>75788.24</v>
      </c>
      <c r="F29" s="125">
        <v>11421.04</v>
      </c>
      <c r="G29" s="113">
        <v>64367.2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</row>
    <row r="30" spans="1:17" s="107" customFormat="1" ht="33.75" customHeight="1">
      <c r="A30" s="270"/>
      <c r="B30" s="119" t="s">
        <v>138</v>
      </c>
      <c r="C30" s="112"/>
      <c r="D30" s="121" t="s">
        <v>136</v>
      </c>
      <c r="E30" s="113">
        <v>117664.28</v>
      </c>
      <c r="F30" s="125">
        <v>17782.84</v>
      </c>
      <c r="G30" s="113">
        <v>99881.44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</row>
    <row r="31" spans="1:17" s="107" customFormat="1" ht="33.75" customHeight="1">
      <c r="A31" s="270"/>
      <c r="B31" s="119" t="s">
        <v>139</v>
      </c>
      <c r="C31" s="112"/>
      <c r="D31" s="121" t="s">
        <v>136</v>
      </c>
      <c r="E31" s="113">
        <v>91201.75</v>
      </c>
      <c r="F31" s="125">
        <v>15056.23</v>
      </c>
      <c r="G31" s="113">
        <v>76145.52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</row>
    <row r="32" spans="1:17" s="107" customFormat="1" ht="33.75" customHeight="1">
      <c r="A32" s="270"/>
      <c r="B32" s="119" t="s">
        <v>122</v>
      </c>
      <c r="C32" s="112"/>
      <c r="D32" s="121" t="s">
        <v>136</v>
      </c>
      <c r="E32" s="113">
        <v>123162.52</v>
      </c>
      <c r="F32" s="125">
        <v>18956.77</v>
      </c>
      <c r="G32" s="113">
        <v>104205.75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</row>
    <row r="33" spans="1:17" s="107" customFormat="1" ht="37.5" customHeight="1">
      <c r="A33" s="270"/>
      <c r="B33" s="124" t="s">
        <v>123</v>
      </c>
      <c r="C33" s="136"/>
      <c r="D33" s="121" t="s">
        <v>136</v>
      </c>
      <c r="E33" s="123">
        <v>134996.11</v>
      </c>
      <c r="F33" s="126">
        <v>20045.58</v>
      </c>
      <c r="G33" s="122">
        <v>114950.53</v>
      </c>
      <c r="H33" s="132">
        <v>0</v>
      </c>
      <c r="I33" s="131">
        <v>0</v>
      </c>
      <c r="J33" s="131">
        <v>0</v>
      </c>
      <c r="K33" s="125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2">
        <v>0</v>
      </c>
    </row>
    <row r="34" spans="1:17" s="107" customFormat="1" ht="37.5" customHeight="1">
      <c r="A34" s="271"/>
      <c r="B34" s="137" t="s">
        <v>102</v>
      </c>
      <c r="C34" s="138"/>
      <c r="D34" s="121" t="s">
        <v>136</v>
      </c>
      <c r="E34" s="122">
        <v>76992.65</v>
      </c>
      <c r="F34" s="131">
        <v>11548.9</v>
      </c>
      <c r="G34" s="122">
        <v>65443.75</v>
      </c>
      <c r="H34" s="132">
        <v>76992.65</v>
      </c>
      <c r="I34" s="131">
        <v>11548.9</v>
      </c>
      <c r="J34" s="131">
        <v>0</v>
      </c>
      <c r="K34" s="126">
        <v>0</v>
      </c>
      <c r="L34" s="131">
        <v>11548.9</v>
      </c>
      <c r="M34" s="131">
        <v>65443.75</v>
      </c>
      <c r="N34" s="131">
        <v>0</v>
      </c>
      <c r="O34" s="131">
        <v>0</v>
      </c>
      <c r="P34" s="131">
        <v>0</v>
      </c>
      <c r="Q34" s="132">
        <v>65443.75</v>
      </c>
    </row>
    <row r="35" spans="1:17" s="105" customFormat="1" ht="37.5" customHeight="1">
      <c r="A35" s="276" t="s">
        <v>140</v>
      </c>
      <c r="B35" s="276"/>
      <c r="C35" s="277" t="s">
        <v>31</v>
      </c>
      <c r="D35" s="278"/>
      <c r="E35" s="139">
        <f aca="true" t="shared" si="5" ref="E35:Q35">E9+E17</f>
        <v>4177429.55</v>
      </c>
      <c r="F35" s="139">
        <f t="shared" si="5"/>
        <v>1476842.46</v>
      </c>
      <c r="G35" s="139">
        <f t="shared" si="5"/>
        <v>2700587.09</v>
      </c>
      <c r="H35" s="139">
        <f t="shared" si="5"/>
        <v>3546636.65</v>
      </c>
      <c r="I35" s="139">
        <f t="shared" si="5"/>
        <v>1349188.95</v>
      </c>
      <c r="J35" s="139">
        <f t="shared" si="5"/>
        <v>89000</v>
      </c>
      <c r="K35" s="139">
        <f t="shared" si="5"/>
        <v>0</v>
      </c>
      <c r="L35" s="139">
        <f t="shared" si="5"/>
        <v>1260188.95</v>
      </c>
      <c r="M35" s="139">
        <f t="shared" si="5"/>
        <v>2197447.7</v>
      </c>
      <c r="N35" s="139">
        <f t="shared" si="5"/>
        <v>0</v>
      </c>
      <c r="O35" s="139">
        <f t="shared" si="5"/>
        <v>0</v>
      </c>
      <c r="P35" s="139">
        <f t="shared" si="5"/>
        <v>0</v>
      </c>
      <c r="Q35" s="139">
        <f t="shared" si="5"/>
        <v>2197447.7</v>
      </c>
    </row>
    <row r="36" ht="6.75" customHeight="1"/>
    <row r="37" spans="1:10" ht="12.75" customHeight="1">
      <c r="A37" s="274" t="s">
        <v>141</v>
      </c>
      <c r="B37" s="274"/>
      <c r="C37" s="274"/>
      <c r="D37" s="274"/>
      <c r="E37" s="274"/>
      <c r="F37" s="274"/>
      <c r="G37" s="274"/>
      <c r="H37" s="274"/>
      <c r="I37" s="274"/>
      <c r="J37" s="274"/>
    </row>
    <row r="38" spans="1:10" ht="13.5" customHeight="1">
      <c r="A38" s="140" t="s">
        <v>142</v>
      </c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ht="11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</row>
  </sheetData>
  <sheetProtection/>
  <mergeCells count="30">
    <mergeCell ref="A2:A7"/>
    <mergeCell ref="F3:F7"/>
    <mergeCell ref="A1:Q1"/>
    <mergeCell ref="H2:Q2"/>
    <mergeCell ref="H3:Q3"/>
    <mergeCell ref="I4:Q4"/>
    <mergeCell ref="B2:B7"/>
    <mergeCell ref="M5:Q5"/>
    <mergeCell ref="H4:H7"/>
    <mergeCell ref="N6:Q6"/>
    <mergeCell ref="C9:D9"/>
    <mergeCell ref="M6:M7"/>
    <mergeCell ref="D2:D7"/>
    <mergeCell ref="F2:G2"/>
    <mergeCell ref="I5:L5"/>
    <mergeCell ref="I6:I7"/>
    <mergeCell ref="G3:G7"/>
    <mergeCell ref="E2:E7"/>
    <mergeCell ref="C2:C7"/>
    <mergeCell ref="J6:L6"/>
    <mergeCell ref="A37:J37"/>
    <mergeCell ref="C17:D17"/>
    <mergeCell ref="A35:B35"/>
    <mergeCell ref="C35:D35"/>
    <mergeCell ref="A18:A24"/>
    <mergeCell ref="C10:Q12"/>
    <mergeCell ref="C18:Q21"/>
    <mergeCell ref="C25:Q27"/>
    <mergeCell ref="A25:A34"/>
    <mergeCell ref="A10:A16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3"/>
  <headerFooter alignWithMargins="0">
    <oddHeader>&amp;R&amp;"Times New Roman,Normalny"&amp;14Tabela nr 5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C13" sqref="C13"/>
    </sheetView>
  </sheetViews>
  <sheetFormatPr defaultColWidth="9.00390625" defaultRowHeight="12.75"/>
  <cols>
    <col min="1" max="1" width="8.875" style="40" customWidth="1"/>
    <col min="2" max="2" width="9.625" style="40" customWidth="1"/>
    <col min="3" max="3" width="11.875" style="40" customWidth="1"/>
    <col min="4" max="4" width="10.25390625" style="40" customWidth="1"/>
    <col min="5" max="5" width="11.25390625" style="40" customWidth="1"/>
    <col min="6" max="6" width="11.75390625" style="40" customWidth="1"/>
    <col min="7" max="7" width="8.375" style="40" customWidth="1"/>
    <col min="8" max="8" width="9.125" style="40" customWidth="1"/>
    <col min="9" max="9" width="10.00390625" style="40" customWidth="1"/>
    <col min="10" max="10" width="0" style="40" hidden="1" customWidth="1"/>
    <col min="11" max="16384" width="9.125" style="40" customWidth="1"/>
  </cols>
  <sheetData>
    <row r="1" spans="1:9" ht="30.75" customHeight="1">
      <c r="A1" s="229"/>
      <c r="B1" s="229"/>
      <c r="C1" s="229"/>
      <c r="D1" s="1"/>
      <c r="E1" s="1"/>
      <c r="F1" s="1"/>
      <c r="G1" s="1"/>
      <c r="H1" s="1"/>
      <c r="I1" s="1"/>
    </row>
    <row r="2" spans="1:9" ht="68.25" customHeight="1">
      <c r="A2" s="306" t="s">
        <v>143</v>
      </c>
      <c r="B2" s="306"/>
      <c r="C2" s="306"/>
      <c r="D2" s="306"/>
      <c r="E2" s="306"/>
      <c r="F2" s="306"/>
      <c r="G2" s="306"/>
      <c r="H2" s="306"/>
      <c r="I2" s="306"/>
    </row>
    <row r="3" spans="1:9" ht="17.25" customHeight="1">
      <c r="A3" s="97"/>
      <c r="B3" s="97"/>
      <c r="C3" s="97"/>
      <c r="D3" s="1"/>
      <c r="E3" s="1"/>
      <c r="F3" s="1"/>
      <c r="G3" s="1"/>
      <c r="H3" s="1"/>
      <c r="I3" s="1"/>
    </row>
    <row r="4" spans="1:7" ht="19.5" customHeight="1">
      <c r="A4" s="229"/>
      <c r="B4" s="229"/>
      <c r="C4" s="229"/>
      <c r="D4" s="1"/>
      <c r="E4" s="1"/>
      <c r="F4" s="1"/>
      <c r="G4" s="1"/>
    </row>
    <row r="5" spans="1:9" ht="37.5" customHeight="1">
      <c r="A5" s="304" t="s">
        <v>144</v>
      </c>
      <c r="B5" s="304"/>
      <c r="C5" s="304"/>
      <c r="D5" s="287" t="s">
        <v>145</v>
      </c>
      <c r="E5" s="288"/>
      <c r="F5" s="288"/>
      <c r="G5" s="288"/>
      <c r="H5" s="288"/>
      <c r="I5" s="289"/>
    </row>
    <row r="6" spans="1:9" s="144" customFormat="1" ht="9" customHeight="1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  <c r="H6" s="143">
        <v>8</v>
      </c>
      <c r="I6" s="143">
        <v>9</v>
      </c>
    </row>
    <row r="7" spans="1:9" s="144" customFormat="1" ht="14.25" customHeight="1">
      <c r="A7" s="294" t="s">
        <v>146</v>
      </c>
      <c r="B7" s="294" t="s">
        <v>62</v>
      </c>
      <c r="C7" s="294" t="s">
        <v>147</v>
      </c>
      <c r="D7" s="294" t="s">
        <v>146</v>
      </c>
      <c r="E7" s="294" t="s">
        <v>1</v>
      </c>
      <c r="F7" s="294" t="s">
        <v>147</v>
      </c>
      <c r="G7" s="297" t="s">
        <v>148</v>
      </c>
      <c r="H7" s="298"/>
      <c r="I7" s="299"/>
    </row>
    <row r="8" spans="1:9" s="144" customFormat="1" ht="14.25" customHeight="1">
      <c r="A8" s="295"/>
      <c r="B8" s="295"/>
      <c r="C8" s="295"/>
      <c r="D8" s="295"/>
      <c r="E8" s="295"/>
      <c r="F8" s="295"/>
      <c r="G8" s="286" t="s">
        <v>149</v>
      </c>
      <c r="H8" s="145" t="s">
        <v>69</v>
      </c>
      <c r="I8" s="284" t="s">
        <v>150</v>
      </c>
    </row>
    <row r="9" spans="1:9" ht="33.75" customHeight="1">
      <c r="A9" s="296"/>
      <c r="B9" s="296"/>
      <c r="C9" s="296"/>
      <c r="D9" s="296"/>
      <c r="E9" s="296"/>
      <c r="F9" s="296"/>
      <c r="G9" s="286"/>
      <c r="H9" s="146" t="s">
        <v>52</v>
      </c>
      <c r="I9" s="285"/>
    </row>
    <row r="10" spans="1:9" ht="27" customHeight="1">
      <c r="A10" s="43">
        <v>756</v>
      </c>
      <c r="B10" s="83" t="s">
        <v>83</v>
      </c>
      <c r="C10" s="147">
        <v>90000</v>
      </c>
      <c r="D10" s="43">
        <v>750</v>
      </c>
      <c r="E10" s="43">
        <v>75023</v>
      </c>
      <c r="F10" s="147">
        <v>3432</v>
      </c>
      <c r="G10" s="147">
        <v>3432</v>
      </c>
      <c r="H10" s="147">
        <v>3432</v>
      </c>
      <c r="I10" s="148">
        <v>0</v>
      </c>
    </row>
    <row r="11" spans="1:9" ht="27" customHeight="1">
      <c r="A11" s="292"/>
      <c r="B11" s="305"/>
      <c r="C11" s="293"/>
      <c r="D11" s="43">
        <v>900</v>
      </c>
      <c r="E11" s="43">
        <v>90002</v>
      </c>
      <c r="F11" s="147">
        <v>118966</v>
      </c>
      <c r="G11" s="147">
        <v>118966</v>
      </c>
      <c r="H11" s="147">
        <v>118966</v>
      </c>
      <c r="I11" s="148">
        <v>0</v>
      </c>
    </row>
    <row r="12" spans="1:9" ht="28.5" customHeight="1">
      <c r="A12" s="199" t="s">
        <v>151</v>
      </c>
      <c r="B12" s="227"/>
      <c r="C12" s="147">
        <v>90000</v>
      </c>
      <c r="D12" s="292"/>
      <c r="E12" s="293"/>
      <c r="F12" s="147">
        <f>F10+F11</f>
        <v>122398</v>
      </c>
      <c r="G12" s="147">
        <f>G10+G11</f>
        <v>122398</v>
      </c>
      <c r="H12" s="147">
        <f>H10+H11</f>
        <v>122398</v>
      </c>
      <c r="I12" s="147">
        <v>0</v>
      </c>
    </row>
    <row r="13" spans="1:7" ht="21" customHeight="1">
      <c r="A13" s="149"/>
      <c r="B13" s="149"/>
      <c r="C13" s="149"/>
      <c r="D13" s="149"/>
      <c r="E13" s="149"/>
      <c r="F13" s="149"/>
      <c r="G13" s="149"/>
    </row>
    <row r="14" spans="1:7" ht="21" customHeight="1">
      <c r="A14" s="149"/>
      <c r="B14" s="149"/>
      <c r="C14" s="149"/>
      <c r="D14" s="149"/>
      <c r="E14" s="149"/>
      <c r="F14" s="149"/>
      <c r="G14" s="149"/>
    </row>
    <row r="15" spans="1:7" ht="21" customHeight="1">
      <c r="A15" s="149"/>
      <c r="B15" s="149"/>
      <c r="C15" s="149"/>
      <c r="D15" s="149"/>
      <c r="E15" s="149"/>
      <c r="F15" s="149"/>
      <c r="G15" s="149"/>
    </row>
    <row r="16" ht="18.75" customHeight="1">
      <c r="C16" s="60"/>
    </row>
    <row r="17" spans="1:9" ht="42.75" customHeight="1" hidden="1">
      <c r="A17" s="2"/>
      <c r="B17" s="2"/>
      <c r="C17" s="2"/>
      <c r="D17" s="150"/>
      <c r="E17" s="150"/>
      <c r="F17" s="150"/>
      <c r="G17" s="150"/>
      <c r="H17" s="150"/>
      <c r="I17" s="151"/>
    </row>
    <row r="18" spans="1:8" s="154" customFormat="1" ht="11.25" customHeight="1" hidden="1">
      <c r="A18" s="152"/>
      <c r="B18" s="152"/>
      <c r="C18" s="152"/>
      <c r="D18" s="153"/>
      <c r="E18" s="153"/>
      <c r="F18" s="153"/>
      <c r="G18" s="153"/>
      <c r="H18" s="153"/>
    </row>
    <row r="19" spans="1:9" ht="29.25" customHeight="1" hidden="1">
      <c r="A19" s="6"/>
      <c r="B19" s="155"/>
      <c r="C19" s="156"/>
      <c r="D19" s="150"/>
      <c r="E19" s="150"/>
      <c r="F19" s="150"/>
      <c r="G19" s="150"/>
      <c r="H19" s="150"/>
      <c r="I19" s="151"/>
    </row>
    <row r="20" spans="1:9" ht="29.25" customHeight="1" hidden="1">
      <c r="A20" s="6"/>
      <c r="B20" s="155"/>
      <c r="C20" s="156"/>
      <c r="D20" s="150"/>
      <c r="E20" s="150"/>
      <c r="F20" s="150"/>
      <c r="G20" s="150"/>
      <c r="H20" s="150"/>
      <c r="I20" s="151"/>
    </row>
    <row r="21" spans="1:9" ht="30.75" customHeight="1" hidden="1">
      <c r="A21" s="50"/>
      <c r="B21" s="157"/>
      <c r="C21" s="158"/>
      <c r="D21" s="150"/>
      <c r="E21" s="150"/>
      <c r="F21" s="150"/>
      <c r="G21" s="150"/>
      <c r="H21" s="150"/>
      <c r="I21" s="151"/>
    </row>
    <row r="22" spans="1:9" ht="19.5" customHeight="1" hidden="1">
      <c r="A22" s="47"/>
      <c r="B22" s="159"/>
      <c r="C22" s="160"/>
      <c r="D22" s="150"/>
      <c r="E22" s="150"/>
      <c r="F22" s="150"/>
      <c r="G22" s="150"/>
      <c r="H22" s="150"/>
      <c r="I22" s="151"/>
    </row>
    <row r="23" spans="1:9" ht="19.5" customHeight="1" hidden="1">
      <c r="A23" s="57"/>
      <c r="B23" s="161"/>
      <c r="C23" s="162"/>
      <c r="D23" s="150"/>
      <c r="E23" s="150"/>
      <c r="F23" s="150"/>
      <c r="G23" s="150"/>
      <c r="H23" s="150"/>
      <c r="I23" s="151"/>
    </row>
    <row r="24" spans="1:9" ht="29.25" customHeight="1" hidden="1">
      <c r="A24" s="6"/>
      <c r="B24" s="155"/>
      <c r="C24" s="156"/>
      <c r="D24" s="150"/>
      <c r="E24" s="150"/>
      <c r="F24" s="150"/>
      <c r="G24" s="150"/>
      <c r="H24" s="150"/>
      <c r="I24" s="151"/>
    </row>
    <row r="25" spans="1:9" ht="26.25" customHeight="1" hidden="1">
      <c r="A25" s="163"/>
      <c r="B25" s="164"/>
      <c r="C25" s="165"/>
      <c r="D25" s="150"/>
      <c r="E25" s="150"/>
      <c r="F25" s="150"/>
      <c r="G25" s="150"/>
      <c r="H25" s="150"/>
      <c r="I25" s="151"/>
    </row>
    <row r="26" spans="1:9" ht="23.25" customHeight="1" hidden="1">
      <c r="A26" s="290"/>
      <c r="B26" s="159"/>
      <c r="C26" s="160"/>
      <c r="D26" s="150"/>
      <c r="E26" s="150"/>
      <c r="F26" s="150"/>
      <c r="G26" s="150"/>
      <c r="H26" s="150"/>
      <c r="I26" s="151"/>
    </row>
    <row r="27" spans="1:9" ht="23.25" customHeight="1" hidden="1">
      <c r="A27" s="201"/>
      <c r="B27" s="159"/>
      <c r="C27" s="160"/>
      <c r="D27" s="150"/>
      <c r="E27" s="150"/>
      <c r="F27" s="150"/>
      <c r="G27" s="150"/>
      <c r="H27" s="150"/>
      <c r="I27" s="151"/>
    </row>
    <row r="28" spans="1:9" ht="23.25" customHeight="1" hidden="1">
      <c r="A28" s="201"/>
      <c r="B28" s="159"/>
      <c r="C28" s="160"/>
      <c r="D28" s="150"/>
      <c r="E28" s="150"/>
      <c r="F28" s="150"/>
      <c r="G28" s="150"/>
      <c r="H28" s="150"/>
      <c r="I28" s="151"/>
    </row>
    <row r="29" spans="1:9" ht="50.25" customHeight="1" hidden="1">
      <c r="A29" s="201"/>
      <c r="B29" s="166"/>
      <c r="C29" s="160"/>
      <c r="D29" s="150"/>
      <c r="E29" s="150"/>
      <c r="F29" s="150"/>
      <c r="G29" s="150"/>
      <c r="H29" s="150"/>
      <c r="I29" s="151"/>
    </row>
    <row r="30" spans="1:9" ht="25.5" customHeight="1" hidden="1">
      <c r="A30" s="201"/>
      <c r="B30" s="159"/>
      <c r="C30" s="160"/>
      <c r="D30" s="150"/>
      <c r="E30" s="150"/>
      <c r="F30" s="150"/>
      <c r="G30" s="150"/>
      <c r="H30" s="150"/>
      <c r="I30" s="151"/>
    </row>
    <row r="31" spans="1:9" ht="15" customHeight="1" hidden="1">
      <c r="A31" s="201"/>
      <c r="B31" s="159"/>
      <c r="C31" s="160"/>
      <c r="D31" s="150"/>
      <c r="E31" s="150"/>
      <c r="F31" s="150"/>
      <c r="G31" s="150"/>
      <c r="H31" s="150"/>
      <c r="I31" s="151"/>
    </row>
    <row r="32" spans="1:9" ht="18" customHeight="1" hidden="1">
      <c r="A32" s="201"/>
      <c r="B32" s="159"/>
      <c r="C32" s="300"/>
      <c r="D32" s="150"/>
      <c r="E32" s="150"/>
      <c r="F32" s="150"/>
      <c r="G32" s="150"/>
      <c r="H32" s="150"/>
      <c r="I32" s="151"/>
    </row>
    <row r="33" spans="1:9" ht="18.75" customHeight="1" hidden="1">
      <c r="A33" s="201"/>
      <c r="B33" s="159"/>
      <c r="C33" s="301"/>
      <c r="D33" s="150"/>
      <c r="E33" s="150"/>
      <c r="F33" s="150"/>
      <c r="G33" s="150"/>
      <c r="H33" s="150"/>
      <c r="I33" s="151"/>
    </row>
    <row r="34" spans="1:9" ht="19.5" customHeight="1" hidden="1">
      <c r="A34" s="201"/>
      <c r="B34" s="159"/>
      <c r="C34" s="301"/>
      <c r="D34" s="150"/>
      <c r="E34" s="150"/>
      <c r="F34" s="150"/>
      <c r="G34" s="150"/>
      <c r="H34" s="150"/>
      <c r="I34" s="151"/>
    </row>
    <row r="35" spans="1:9" ht="18.75" customHeight="1" hidden="1">
      <c r="A35" s="303"/>
      <c r="B35" s="159"/>
      <c r="C35" s="302"/>
      <c r="D35" s="150"/>
      <c r="E35" s="150"/>
      <c r="F35" s="150"/>
      <c r="G35" s="150"/>
      <c r="H35" s="150"/>
      <c r="I35" s="151"/>
    </row>
    <row r="36" spans="1:9" ht="24.75" customHeight="1" hidden="1">
      <c r="A36" s="50"/>
      <c r="B36" s="159"/>
      <c r="C36" s="158"/>
      <c r="D36" s="150"/>
      <c r="E36" s="150"/>
      <c r="F36" s="150"/>
      <c r="G36" s="150"/>
      <c r="H36" s="150"/>
      <c r="I36" s="151"/>
    </row>
    <row r="37" spans="1:9" ht="24.75" customHeight="1" hidden="1">
      <c r="A37" s="50"/>
      <c r="B37" s="159"/>
      <c r="C37" s="158"/>
      <c r="D37" s="150"/>
      <c r="E37" s="150"/>
      <c r="F37" s="150"/>
      <c r="G37" s="150"/>
      <c r="H37" s="150"/>
      <c r="I37" s="151"/>
    </row>
    <row r="38" spans="1:9" ht="29.25" customHeight="1" hidden="1">
      <c r="A38" s="47"/>
      <c r="B38" s="159"/>
      <c r="C38" s="160"/>
      <c r="D38" s="150"/>
      <c r="E38" s="150"/>
      <c r="F38" s="150"/>
      <c r="G38" s="150"/>
      <c r="H38" s="150"/>
      <c r="I38" s="151"/>
    </row>
    <row r="39" spans="1:9" ht="29.25" customHeight="1" hidden="1">
      <c r="A39" s="52"/>
      <c r="B39" s="167"/>
      <c r="C39" s="160"/>
      <c r="D39" s="150"/>
      <c r="E39" s="150"/>
      <c r="F39" s="150"/>
      <c r="G39" s="150"/>
      <c r="H39" s="150"/>
      <c r="I39" s="151"/>
    </row>
    <row r="40" spans="1:9" ht="29.25" customHeight="1" hidden="1">
      <c r="A40" s="62"/>
      <c r="B40" s="168"/>
      <c r="C40" s="162"/>
      <c r="D40" s="150"/>
      <c r="E40" s="150"/>
      <c r="F40" s="150"/>
      <c r="G40" s="150"/>
      <c r="H40" s="150"/>
      <c r="I40" s="151"/>
    </row>
    <row r="41" spans="1:9" ht="27" customHeight="1" hidden="1">
      <c r="A41" s="45"/>
      <c r="B41" s="169"/>
      <c r="C41" s="170"/>
      <c r="D41" s="150"/>
      <c r="E41" s="150"/>
      <c r="F41" s="150"/>
      <c r="G41" s="150"/>
      <c r="H41" s="150"/>
      <c r="I41" s="151"/>
    </row>
    <row r="42" spans="1:9" ht="48.75" customHeight="1" hidden="1">
      <c r="A42" s="45"/>
      <c r="B42" s="166"/>
      <c r="C42" s="160"/>
      <c r="D42" s="150"/>
      <c r="E42" s="150"/>
      <c r="F42" s="150"/>
      <c r="G42" s="150"/>
      <c r="H42" s="150"/>
      <c r="I42" s="151"/>
    </row>
    <row r="43" spans="1:9" ht="35.25" customHeight="1" hidden="1">
      <c r="A43" s="290"/>
      <c r="B43" s="166"/>
      <c r="C43" s="160"/>
      <c r="D43" s="150"/>
      <c r="E43" s="150"/>
      <c r="F43" s="150"/>
      <c r="G43" s="150"/>
      <c r="H43" s="150"/>
      <c r="I43" s="151"/>
    </row>
    <row r="44" spans="1:9" ht="46.5" customHeight="1" hidden="1">
      <c r="A44" s="201"/>
      <c r="B44" s="166"/>
      <c r="C44" s="171"/>
      <c r="D44" s="150"/>
      <c r="E44" s="150"/>
      <c r="F44" s="150"/>
      <c r="G44" s="150"/>
      <c r="H44" s="150"/>
      <c r="I44" s="151"/>
    </row>
    <row r="45" spans="1:9" ht="49.5" customHeight="1" hidden="1">
      <c r="A45" s="291"/>
      <c r="B45" s="172"/>
      <c r="C45" s="162"/>
      <c r="D45" s="150"/>
      <c r="E45" s="150"/>
      <c r="F45" s="150"/>
      <c r="G45" s="150"/>
      <c r="H45" s="150"/>
      <c r="I45" s="151"/>
    </row>
    <row r="46" spans="1:9" ht="19.5" customHeight="1" hidden="1">
      <c r="A46" s="45"/>
      <c r="B46" s="173"/>
      <c r="C46" s="174"/>
      <c r="D46" s="150"/>
      <c r="E46" s="150"/>
      <c r="F46" s="150"/>
      <c r="G46" s="150"/>
      <c r="H46" s="150"/>
      <c r="I46" s="151"/>
    </row>
    <row r="47" spans="1:9" ht="19.5" customHeight="1" hidden="1">
      <c r="A47" s="57"/>
      <c r="B47" s="172"/>
      <c r="C47" s="162"/>
      <c r="D47" s="150"/>
      <c r="E47" s="150"/>
      <c r="F47" s="150"/>
      <c r="G47" s="150"/>
      <c r="H47" s="150"/>
      <c r="I47" s="151"/>
    </row>
    <row r="48" spans="1:9" ht="18.75" customHeight="1" hidden="1">
      <c r="A48" s="175"/>
      <c r="C48" s="176"/>
      <c r="D48" s="150"/>
      <c r="E48" s="150"/>
      <c r="F48" s="150"/>
      <c r="G48" s="150"/>
      <c r="H48" s="150"/>
      <c r="I48" s="151"/>
    </row>
    <row r="49" spans="1:9" ht="54.75" customHeight="1" hidden="1">
      <c r="A49" s="175"/>
      <c r="B49" s="92"/>
      <c r="C49" s="160"/>
      <c r="D49" s="150"/>
      <c r="E49" s="150"/>
      <c r="F49" s="150"/>
      <c r="G49" s="150"/>
      <c r="H49" s="150"/>
      <c r="I49" s="151"/>
    </row>
    <row r="50" spans="1:9" s="182" customFormat="1" ht="30.75" customHeight="1" hidden="1">
      <c r="A50" s="177"/>
      <c r="B50" s="178"/>
      <c r="C50" s="179"/>
      <c r="D50" s="180"/>
      <c r="E50" s="180"/>
      <c r="F50" s="180"/>
      <c r="G50" s="180"/>
      <c r="H50" s="180"/>
      <c r="I50" s="181"/>
    </row>
    <row r="51" spans="1:9" ht="15" hidden="1">
      <c r="A51" s="150"/>
      <c r="B51" s="150"/>
      <c r="C51" s="150"/>
      <c r="D51" s="150"/>
      <c r="E51" s="150"/>
      <c r="F51" s="150"/>
      <c r="G51" s="150"/>
      <c r="H51" s="150"/>
      <c r="I51" s="151"/>
    </row>
    <row r="52" spans="1:9" ht="24" customHeight="1">
      <c r="A52" s="185"/>
      <c r="B52" s="185"/>
      <c r="C52" s="185"/>
      <c r="D52" s="150"/>
      <c r="E52" s="150"/>
      <c r="F52" s="150"/>
      <c r="G52" s="150"/>
      <c r="H52" s="150"/>
      <c r="I52" s="151"/>
    </row>
    <row r="53" spans="1:9" ht="15">
      <c r="A53" s="150"/>
      <c r="B53" s="150"/>
      <c r="C53" s="150"/>
      <c r="D53" s="150"/>
      <c r="E53" s="150"/>
      <c r="F53" s="150"/>
      <c r="G53" s="150"/>
      <c r="H53" s="150"/>
      <c r="I53" s="151"/>
    </row>
    <row r="54" spans="1:9" ht="15">
      <c r="A54" s="150"/>
      <c r="B54" s="150"/>
      <c r="C54" s="150"/>
      <c r="D54" s="150"/>
      <c r="E54" s="150"/>
      <c r="F54" s="150"/>
      <c r="G54" s="150"/>
      <c r="H54" s="150"/>
      <c r="I54" s="151"/>
    </row>
    <row r="55" spans="1:9" ht="15">
      <c r="A55" s="150"/>
      <c r="B55" s="150"/>
      <c r="C55" s="150"/>
      <c r="D55" s="150"/>
      <c r="E55" s="150"/>
      <c r="F55" s="150"/>
      <c r="G55" s="150"/>
      <c r="H55" s="150"/>
      <c r="I55" s="151"/>
    </row>
    <row r="56" spans="1:9" ht="15">
      <c r="A56" s="150"/>
      <c r="B56" s="150"/>
      <c r="C56" s="150"/>
      <c r="D56" s="150"/>
      <c r="E56" s="150"/>
      <c r="F56" s="150"/>
      <c r="G56" s="150"/>
      <c r="H56" s="150"/>
      <c r="I56" s="151"/>
    </row>
    <row r="57" spans="1:9" ht="15">
      <c r="A57" s="151"/>
      <c r="B57" s="151"/>
      <c r="C57" s="151"/>
      <c r="D57" s="151"/>
      <c r="E57" s="151"/>
      <c r="F57" s="151"/>
      <c r="G57" s="151"/>
      <c r="H57" s="151"/>
      <c r="I57" s="151"/>
    </row>
    <row r="58" spans="1:9" ht="15">
      <c r="A58" s="151"/>
      <c r="B58" s="151"/>
      <c r="C58" s="151"/>
      <c r="D58" s="151"/>
      <c r="E58" s="151"/>
      <c r="F58" s="151"/>
      <c r="G58" s="151"/>
      <c r="H58" s="151"/>
      <c r="I58" s="151"/>
    </row>
    <row r="59" spans="1:9" ht="15">
      <c r="A59" s="151"/>
      <c r="B59" s="151"/>
      <c r="C59" s="151"/>
      <c r="D59" s="151"/>
      <c r="E59" s="151"/>
      <c r="F59" s="151"/>
      <c r="G59" s="151"/>
      <c r="H59" s="151"/>
      <c r="I59" s="151"/>
    </row>
    <row r="60" spans="1:9" ht="15">
      <c r="A60" s="151"/>
      <c r="B60" s="151"/>
      <c r="C60" s="151"/>
      <c r="D60" s="151"/>
      <c r="E60" s="151"/>
      <c r="F60" s="151"/>
      <c r="G60" s="151"/>
      <c r="H60" s="151"/>
      <c r="I60" s="151"/>
    </row>
  </sheetData>
  <mergeCells count="21">
    <mergeCell ref="A1:C1"/>
    <mergeCell ref="A4:C4"/>
    <mergeCell ref="C32:C35"/>
    <mergeCell ref="A26:A35"/>
    <mergeCell ref="A5:C5"/>
    <mergeCell ref="C7:C9"/>
    <mergeCell ref="B7:B9"/>
    <mergeCell ref="A11:C11"/>
    <mergeCell ref="A2:I2"/>
    <mergeCell ref="A52:C52"/>
    <mergeCell ref="A43:A45"/>
    <mergeCell ref="D12:E12"/>
    <mergeCell ref="F7:F9"/>
    <mergeCell ref="E7:E9"/>
    <mergeCell ref="D7:D9"/>
    <mergeCell ref="A7:A9"/>
    <mergeCell ref="I8:I9"/>
    <mergeCell ref="G8:G9"/>
    <mergeCell ref="A12:B12"/>
    <mergeCell ref="D5:I5"/>
    <mergeCell ref="G7:I7"/>
  </mergeCells>
  <printOptions horizontalCentered="1"/>
  <pageMargins left="0.5905511811023623" right="0.5905511811023623" top="1.41" bottom="0.5905511811023623" header="0.5118110236220472" footer="0.5118110236220472"/>
  <pageSetup horizontalDpi="600" verticalDpi="600" orientation="portrait" paperSize="9" r:id="rId1"/>
  <headerFooter alignWithMargins="0">
    <oddHeader xml:space="preserve">&amp;R&amp;"Times New Roman,Normalny"Tabela nr 6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22"/>
  <sheetViews>
    <sheetView workbookViewId="0" topLeftCell="F7">
      <selection activeCell="O17" sqref="O17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24" t="s">
        <v>158</v>
      </c>
      <c r="H1" s="224"/>
      <c r="I1" s="224"/>
      <c r="J1" s="224"/>
      <c r="K1" s="224"/>
      <c r="L1" s="224"/>
      <c r="M1" s="224"/>
      <c r="N1" s="224"/>
      <c r="O1" s="224"/>
    </row>
    <row r="2" spans="7:15" ht="25.5" customHeight="1">
      <c r="G2" s="184"/>
      <c r="H2" s="184"/>
      <c r="I2" s="224" t="s">
        <v>159</v>
      </c>
      <c r="J2" s="224"/>
      <c r="K2" s="224"/>
      <c r="L2" s="224"/>
      <c r="M2" s="224"/>
      <c r="N2" s="224"/>
      <c r="O2" s="224"/>
    </row>
    <row r="3" spans="12:15" ht="9.75" customHeight="1">
      <c r="L3" s="1"/>
      <c r="M3" s="1"/>
      <c r="N3" s="1"/>
      <c r="O3" s="1"/>
    </row>
    <row r="4" spans="7:15" ht="19.5" customHeight="1">
      <c r="G4" s="196"/>
      <c r="H4" s="196"/>
      <c r="I4" s="304" t="s">
        <v>0</v>
      </c>
      <c r="J4" s="304" t="s">
        <v>1</v>
      </c>
      <c r="K4" s="197"/>
      <c r="L4" s="304" t="s">
        <v>160</v>
      </c>
      <c r="M4" s="304" t="s">
        <v>161</v>
      </c>
      <c r="N4" s="304"/>
      <c r="O4" s="304"/>
    </row>
    <row r="5" spans="7:15" ht="42.75" customHeight="1">
      <c r="G5" s="2"/>
      <c r="H5" s="2"/>
      <c r="I5" s="304"/>
      <c r="J5" s="304"/>
      <c r="K5" s="187"/>
      <c r="L5" s="304"/>
      <c r="M5" s="187" t="s">
        <v>162</v>
      </c>
      <c r="N5" s="187" t="s">
        <v>163</v>
      </c>
      <c r="O5" s="187" t="s">
        <v>164</v>
      </c>
    </row>
    <row r="6" spans="7:15" s="5" customFormat="1" ht="15" customHeight="1">
      <c r="G6" s="3"/>
      <c r="H6" s="3"/>
      <c r="I6" s="3">
        <v>1</v>
      </c>
      <c r="J6" s="3">
        <v>2</v>
      </c>
      <c r="K6" s="3"/>
      <c r="L6" s="3">
        <v>3</v>
      </c>
      <c r="M6" s="3">
        <v>4</v>
      </c>
      <c r="N6" s="3">
        <v>5</v>
      </c>
      <c r="O6" s="3">
        <v>6</v>
      </c>
    </row>
    <row r="7" spans="7:15" s="5" customFormat="1" ht="50.25" customHeight="1">
      <c r="G7" s="198"/>
      <c r="H7" s="205"/>
      <c r="I7" s="307" t="s">
        <v>165</v>
      </c>
      <c r="J7" s="308"/>
      <c r="K7" s="206"/>
      <c r="L7" s="206" t="s">
        <v>166</v>
      </c>
      <c r="M7" s="206"/>
      <c r="N7" s="6"/>
      <c r="O7" s="6"/>
    </row>
    <row r="8" spans="7:15" s="5" customFormat="1" ht="33.75" customHeight="1">
      <c r="G8" s="188"/>
      <c r="H8" s="188"/>
      <c r="I8" s="207" t="s">
        <v>167</v>
      </c>
      <c r="J8" s="207" t="s">
        <v>168</v>
      </c>
      <c r="K8" s="188"/>
      <c r="L8" s="208" t="s">
        <v>169</v>
      </c>
      <c r="M8" s="209">
        <v>309344</v>
      </c>
      <c r="N8" s="210">
        <v>0</v>
      </c>
      <c r="O8" s="210">
        <v>0</v>
      </c>
    </row>
    <row r="9" spans="7:15" s="5" customFormat="1" ht="33.75" customHeight="1">
      <c r="G9" s="188"/>
      <c r="H9" s="188"/>
      <c r="I9" s="207" t="s">
        <v>2</v>
      </c>
      <c r="J9" s="207" t="s">
        <v>170</v>
      </c>
      <c r="K9" s="188"/>
      <c r="L9" s="211" t="s">
        <v>171</v>
      </c>
      <c r="M9" s="209">
        <v>0</v>
      </c>
      <c r="N9" s="210">
        <v>0</v>
      </c>
      <c r="O9" s="210">
        <v>194514</v>
      </c>
    </row>
    <row r="10" spans="7:15" s="5" customFormat="1" ht="33.75" customHeight="1">
      <c r="G10" s="188"/>
      <c r="H10" s="188"/>
      <c r="I10" s="207" t="s">
        <v>2</v>
      </c>
      <c r="J10" s="207" t="s">
        <v>172</v>
      </c>
      <c r="K10" s="188"/>
      <c r="L10" s="211" t="s">
        <v>173</v>
      </c>
      <c r="M10" s="209">
        <v>0</v>
      </c>
      <c r="N10" s="210">
        <v>0</v>
      </c>
      <c r="O10" s="210">
        <v>39000</v>
      </c>
    </row>
    <row r="11" spans="7:15" s="5" customFormat="1" ht="33.75" customHeight="1">
      <c r="G11" s="188"/>
      <c r="H11" s="188"/>
      <c r="I11" s="207" t="s">
        <v>174</v>
      </c>
      <c r="J11" s="207" t="s">
        <v>187</v>
      </c>
      <c r="K11" s="188"/>
      <c r="L11" s="211" t="s">
        <v>188</v>
      </c>
      <c r="M11" s="209">
        <v>0</v>
      </c>
      <c r="N11" s="210">
        <v>0</v>
      </c>
      <c r="O11" s="210">
        <v>2556</v>
      </c>
    </row>
    <row r="12" spans="7:15" s="5" customFormat="1" ht="33.75" customHeight="1">
      <c r="G12" s="188"/>
      <c r="H12" s="188"/>
      <c r="I12" s="207" t="s">
        <v>174</v>
      </c>
      <c r="J12" s="207" t="s">
        <v>175</v>
      </c>
      <c r="K12" s="188"/>
      <c r="L12" s="211" t="s">
        <v>176</v>
      </c>
      <c r="M12" s="209">
        <v>0</v>
      </c>
      <c r="N12" s="210">
        <v>0</v>
      </c>
      <c r="O12" s="210">
        <v>174000</v>
      </c>
    </row>
    <row r="13" spans="7:15" s="5" customFormat="1" ht="92.25" customHeight="1">
      <c r="G13" s="188"/>
      <c r="H13" s="188"/>
      <c r="I13" s="207" t="s">
        <v>174</v>
      </c>
      <c r="J13" s="207" t="s">
        <v>177</v>
      </c>
      <c r="K13" s="188"/>
      <c r="L13" s="211" t="s">
        <v>178</v>
      </c>
      <c r="M13" s="209">
        <v>0</v>
      </c>
      <c r="N13" s="210">
        <v>0</v>
      </c>
      <c r="O13" s="210">
        <v>5364</v>
      </c>
    </row>
    <row r="14" spans="7:15" s="5" customFormat="1" ht="30" customHeight="1">
      <c r="G14" s="188"/>
      <c r="H14" s="212"/>
      <c r="I14" s="309" t="s">
        <v>179</v>
      </c>
      <c r="J14" s="310"/>
      <c r="K14" s="310"/>
      <c r="L14" s="311"/>
      <c r="M14" s="213">
        <f>SUM(M8:M13)</f>
        <v>309344</v>
      </c>
      <c r="N14" s="213">
        <f>SUM(N8:N13)</f>
        <v>0</v>
      </c>
      <c r="O14" s="213">
        <f>SUM(O8:O13)</f>
        <v>415434</v>
      </c>
    </row>
    <row r="15" spans="7:15" s="5" customFormat="1" ht="60" customHeight="1">
      <c r="G15" s="188"/>
      <c r="H15" s="212"/>
      <c r="I15" s="307" t="s">
        <v>180</v>
      </c>
      <c r="J15" s="308"/>
      <c r="K15" s="188"/>
      <c r="L15" s="206" t="s">
        <v>160</v>
      </c>
      <c r="M15" s="209"/>
      <c r="N15" s="210"/>
      <c r="O15" s="210"/>
    </row>
    <row r="16" spans="7:15" s="5" customFormat="1" ht="36.75" customHeight="1">
      <c r="G16" s="188"/>
      <c r="H16" s="188"/>
      <c r="I16" s="207" t="s">
        <v>181</v>
      </c>
      <c r="J16" s="207" t="s">
        <v>182</v>
      </c>
      <c r="K16" s="188"/>
      <c r="L16" s="211" t="s">
        <v>183</v>
      </c>
      <c r="M16" s="209">
        <v>0</v>
      </c>
      <c r="N16" s="210">
        <v>0</v>
      </c>
      <c r="O16" s="210">
        <v>60000</v>
      </c>
    </row>
    <row r="17" spans="7:15" s="5" customFormat="1" ht="33.75" customHeight="1">
      <c r="G17" s="188"/>
      <c r="H17" s="188"/>
      <c r="I17" s="207" t="s">
        <v>167</v>
      </c>
      <c r="J17" s="207" t="s">
        <v>184</v>
      </c>
      <c r="K17" s="188"/>
      <c r="L17" s="211" t="s">
        <v>185</v>
      </c>
      <c r="M17" s="209">
        <v>0</v>
      </c>
      <c r="N17" s="210">
        <v>0</v>
      </c>
      <c r="O17" s="210">
        <v>8000</v>
      </c>
    </row>
    <row r="18" spans="7:15" s="214" customFormat="1" ht="33.75" customHeight="1">
      <c r="G18" s="215"/>
      <c r="H18" s="215"/>
      <c r="I18" s="215">
        <v>926</v>
      </c>
      <c r="J18" s="215">
        <v>92605</v>
      </c>
      <c r="K18" s="215"/>
      <c r="L18" s="216" t="s">
        <v>186</v>
      </c>
      <c r="M18" s="217">
        <v>0</v>
      </c>
      <c r="N18" s="218">
        <v>0</v>
      </c>
      <c r="O18" s="218">
        <v>38000</v>
      </c>
    </row>
    <row r="19" spans="7:15" s="214" customFormat="1" ht="28.5" customHeight="1">
      <c r="G19" s="219"/>
      <c r="H19" s="220"/>
      <c r="I19" s="312" t="s">
        <v>3</v>
      </c>
      <c r="J19" s="313"/>
      <c r="K19" s="313"/>
      <c r="L19" s="314"/>
      <c r="M19" s="221">
        <f>SUM(M16:M18)</f>
        <v>0</v>
      </c>
      <c r="N19" s="221">
        <f>SUM(N16:N18)</f>
        <v>0</v>
      </c>
      <c r="O19" s="221">
        <f>SUM(O16:O18)</f>
        <v>106000</v>
      </c>
    </row>
    <row r="20" spans="6:15" s="214" customFormat="1" ht="30.75" customHeight="1">
      <c r="F20" s="222"/>
      <c r="G20" s="312" t="s">
        <v>4</v>
      </c>
      <c r="H20" s="313"/>
      <c r="I20" s="313"/>
      <c r="J20" s="313"/>
      <c r="K20" s="313"/>
      <c r="L20" s="314"/>
      <c r="M20" s="221">
        <f>M14+M19</f>
        <v>309344</v>
      </c>
      <c r="N20" s="221">
        <f>N14+N19</f>
        <v>0</v>
      </c>
      <c r="O20" s="221">
        <f>O14+O19</f>
        <v>521434</v>
      </c>
    </row>
    <row r="22" spans="7:15" ht="42.75" customHeight="1">
      <c r="G22" s="223"/>
      <c r="H22" s="223"/>
      <c r="I22" s="315"/>
      <c r="J22" s="315"/>
      <c r="K22" s="315"/>
      <c r="L22" s="315"/>
      <c r="M22" s="315"/>
      <c r="N22" s="315"/>
      <c r="O22" s="315"/>
    </row>
  </sheetData>
  <mergeCells count="12">
    <mergeCell ref="G1:O1"/>
    <mergeCell ref="I2:O2"/>
    <mergeCell ref="G20:L20"/>
    <mergeCell ref="M4:O4"/>
    <mergeCell ref="I4:I5"/>
    <mergeCell ref="J4:J5"/>
    <mergeCell ref="L4:L5"/>
    <mergeCell ref="I7:J7"/>
    <mergeCell ref="I15:J15"/>
    <mergeCell ref="I14:L14"/>
    <mergeCell ref="I19:L19"/>
    <mergeCell ref="I22:O22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 xml:space="preserve">&amp;RZałącznik nr 1 
do uchwały Rady Gminy nr       
z dnia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UG</cp:lastModifiedBy>
  <cp:lastPrinted>2013-09-24T11:41:41Z</cp:lastPrinted>
  <dcterms:created xsi:type="dcterms:W3CDTF">2013-07-10T11:00:05Z</dcterms:created>
  <dcterms:modified xsi:type="dcterms:W3CDTF">2013-09-25T06:03:47Z</dcterms:modified>
  <cp:category/>
  <cp:version/>
  <cp:contentType/>
  <cp:contentStatus/>
</cp:coreProperties>
</file>