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4955" windowHeight="8190" activeTab="4"/>
  </bookViews>
  <sheets>
    <sheet name="Tabela 1 " sheetId="1" r:id="rId1"/>
    <sheet name="Tabela 2 " sheetId="2" r:id="rId2"/>
    <sheet name="Tabela 3" sheetId="5" r:id="rId3"/>
    <sheet name="Tabela 4 " sheetId="3" r:id="rId4"/>
    <sheet name="Załącznik 1" sheetId="4" r:id="rId5"/>
  </sheets>
  <calcPr calcId="124519"/>
</workbook>
</file>

<file path=xl/calcChain.xml><?xml version="1.0" encoding="utf-8"?>
<calcChain xmlns="http://schemas.openxmlformats.org/spreadsheetml/2006/main">
  <c r="F15" i="5"/>
  <c r="G15"/>
  <c r="H15"/>
  <c r="I15"/>
  <c r="J15"/>
  <c r="K15"/>
  <c r="M17" i="4"/>
  <c r="N17"/>
  <c r="O17"/>
  <c r="M29"/>
  <c r="M30" s="1"/>
  <c r="N29"/>
  <c r="O29"/>
  <c r="O30" s="1"/>
  <c r="N30"/>
  <c r="L26" i="3"/>
  <c r="E26"/>
  <c r="O26"/>
  <c r="P26"/>
  <c r="Q26"/>
  <c r="M26"/>
  <c r="N26"/>
  <c r="F26"/>
  <c r="G26"/>
  <c r="H26"/>
  <c r="I26"/>
  <c r="J26"/>
  <c r="K26"/>
  <c r="E14"/>
  <c r="E9"/>
  <c r="E34" s="1"/>
  <c r="F14"/>
  <c r="F9"/>
  <c r="G14"/>
  <c r="G9"/>
  <c r="G34" s="1"/>
  <c r="H14"/>
  <c r="H9"/>
  <c r="I14"/>
  <c r="I9"/>
  <c r="I34" s="1"/>
  <c r="J14"/>
  <c r="J9"/>
  <c r="K14"/>
  <c r="K9"/>
  <c r="K34" s="1"/>
  <c r="L14"/>
  <c r="L9"/>
  <c r="M14"/>
  <c r="M9"/>
  <c r="M34" s="1"/>
  <c r="N14"/>
  <c r="N9"/>
  <c r="O14"/>
  <c r="O9"/>
  <c r="O34" s="1"/>
  <c r="P14"/>
  <c r="P9"/>
  <c r="Q14"/>
  <c r="Q9"/>
  <c r="Q34" s="1"/>
  <c r="E21"/>
  <c r="E16" s="1"/>
  <c r="F21"/>
  <c r="F16" s="1"/>
  <c r="G21"/>
  <c r="G16" s="1"/>
  <c r="H21"/>
  <c r="H16" s="1"/>
  <c r="I21"/>
  <c r="I16" s="1"/>
  <c r="J21"/>
  <c r="J16" s="1"/>
  <c r="K21"/>
  <c r="K16" s="1"/>
  <c r="L21"/>
  <c r="L16" s="1"/>
  <c r="M21"/>
  <c r="M16" s="1"/>
  <c r="N21"/>
  <c r="N16" s="1"/>
  <c r="O21"/>
  <c r="O16" s="1"/>
  <c r="P21"/>
  <c r="P16" s="1"/>
  <c r="Q21"/>
  <c r="Q16" s="1"/>
  <c r="P34" l="1"/>
  <c r="N34"/>
  <c r="L34"/>
  <c r="J34"/>
  <c r="H34"/>
  <c r="F34"/>
</calcChain>
</file>

<file path=xl/sharedStrings.xml><?xml version="1.0" encoding="utf-8"?>
<sst xmlns="http://schemas.openxmlformats.org/spreadsheetml/2006/main" count="253" uniqueCount="180">
  <si>
    <t>Zmiany w budżecie gminy na 2014 r.</t>
  </si>
  <si>
    <t>Dział</t>
  </si>
  <si>
    <t>Rozdział</t>
  </si>
  <si>
    <t>§</t>
  </si>
  <si>
    <t>Źródło dochodów</t>
  </si>
  <si>
    <t>Zmniejszenie</t>
  </si>
  <si>
    <t>Zwiększenie</t>
  </si>
  <si>
    <t>Gospodarka mieszkaniowa</t>
  </si>
  <si>
    <t>Gospodarka gruntami i nieruchomościami</t>
  </si>
  <si>
    <t>Oświata i wychowanie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</si>
  <si>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</si>
  <si>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</si>
  <si>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</si>
  <si>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Pozostała działalność</t>
  </si>
  <si>
    <t>Razem</t>
  </si>
  <si>
    <t>Ogółem zwiększenie dochodów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</si>
  <si>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</si>
  <si>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</si>
  <si>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</si>
  <si>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</si>
  <si>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</si>
  <si>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</si>
  <si>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</si>
  <si>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</si>
  <si>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</si>
  <si>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w tym:  środki na inwestycje z udziałem środków unijnych      2 274 441,07</t>
  </si>
  <si>
    <t>Transport i łączność</t>
  </si>
  <si>
    <t>0970</t>
  </si>
  <si>
    <t>Wpływy z różnych dochodów</t>
  </si>
  <si>
    <t>0920</t>
  </si>
  <si>
    <t>Pozostałe odsetki</t>
  </si>
  <si>
    <t>Różne rozliczenia</t>
  </si>
  <si>
    <t>Pomoc społeczna</t>
  </si>
  <si>
    <t>Świadczenia rodzinne , świadczenie z funduszu alimentacyjnego oraz składki na ubezpieczenia emerytalne i rentowe z ubezpieczenia społecznego</t>
  </si>
  <si>
    <t>Różne rozliczenia finansowe</t>
  </si>
  <si>
    <t>0870</t>
  </si>
  <si>
    <t>Wpływy ze sprzedaży składników majątkowych</t>
  </si>
  <si>
    <t>w tym:  z udziałem środków unijnych                                            220 846,25</t>
  </si>
  <si>
    <t>Nazwa</t>
  </si>
  <si>
    <t>Rodzaj wydatku</t>
  </si>
  <si>
    <t>600</t>
  </si>
  <si>
    <t>60014</t>
  </si>
  <si>
    <t>Zadania statutowe</t>
  </si>
  <si>
    <t>801</t>
  </si>
  <si>
    <t>Wydatki z udziałem środków unijnych</t>
  </si>
  <si>
    <t>80195</t>
  </si>
  <si>
    <t>w tym: z udziałem środków unijnych</t>
  </si>
  <si>
    <t>Zadania w zakresie kultury fizycznej</t>
  </si>
  <si>
    <t>Dotacje na zadania bieżące</t>
  </si>
  <si>
    <t>Wydatki majątkowe</t>
  </si>
  <si>
    <t>Plan wydatków po zmianach:</t>
  </si>
  <si>
    <t>w tym: bieżące</t>
  </si>
  <si>
    <t>80104</t>
  </si>
  <si>
    <t>Przedszkola</t>
  </si>
  <si>
    <t>852</t>
  </si>
  <si>
    <t>85214</t>
  </si>
  <si>
    <t>85295</t>
  </si>
  <si>
    <t>Świadczenia na rzecz osób fizycznych</t>
  </si>
  <si>
    <t>Zasiłki i pomoc w naturze oraz składki na ubezpieczenia emerytalne</t>
  </si>
  <si>
    <t>Świadczenia rodzinne, świadczenie z funduszu alimentacyjnego oraz składki na ubezpieczenia emerytalne i rentowe z ubezpieczenia społecznego</t>
  </si>
  <si>
    <t>85226</t>
  </si>
  <si>
    <t>Ośrodki adopcyjne</t>
  </si>
  <si>
    <t>900</t>
  </si>
  <si>
    <t>Gospodarka komunalna i ochrona środowiska</t>
  </si>
  <si>
    <t>Oświetlenie ulic, placów i dróg</t>
  </si>
  <si>
    <t>90095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</si>
  <si>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</si>
  <si>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</si>
  <si>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</si>
  <si>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</si>
  <si>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</si>
  <si>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</si>
  <si>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</si>
  <si>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</si>
  <si>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</si>
  <si>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</si>
  <si>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</si>
  <si>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</si>
  <si>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</si>
  <si>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</si>
  <si>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</si>
  <si>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</si>
  <si>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</si>
  <si>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</si>
  <si>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</si>
  <si>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</si>
  <si>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</si>
  <si>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</si>
  <si>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</si>
  <si>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</si>
  <si>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</si>
  <si>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 Program Operacyjny Kapitał Ludzki</t>
  </si>
  <si>
    <t>Priorytet IX - Rozwój wykształcenia i kompetencji w regionach</t>
  </si>
  <si>
    <t>Działanie: 9.1 Wyrównywanie szans edukacyjnych i zapewnienie wysokiej jakości usług edukacyjnych świadczonych w systemie oświaty</t>
  </si>
  <si>
    <t>Nazwa projektu: "Przedszkole - start w przyszłość"</t>
  </si>
  <si>
    <t>Razem wydatki:</t>
  </si>
  <si>
    <t>dział 801                    rozdz. 80195</t>
  </si>
  <si>
    <t>z tego 2014r.</t>
  </si>
  <si>
    <t>Wydatki bieżące razem:</t>
  </si>
  <si>
    <t>2.1</t>
  </si>
  <si>
    <t>Ogółem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</si>
  <si>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</si>
  <si>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</si>
  <si>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2.2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</si>
  <si>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</si>
  <si>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</si>
  <si>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</si>
  <si>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</si>
  <si>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</si>
  <si>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</si>
  <si>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>2010 r.</t>
  </si>
  <si>
    <t>2011 r.</t>
  </si>
  <si>
    <t>2012 r.</t>
  </si>
  <si>
    <t>2013 r.</t>
  </si>
  <si>
    <t>z tego 2014 r.</t>
  </si>
  <si>
    <t>Dotacje  z budżetu gminy dla podmiotów należących i nienależących</t>
  </si>
  <si>
    <t xml:space="preserve"> do sektora finansów publicznych w 2014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</si>
  <si>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</si>
  <si>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</si>
  <si>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</si>
  <si>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</si>
  <si>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</si>
  <si>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</si>
  <si>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</si>
  <si>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</si>
  <si>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</si>
  <si>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</si>
  <si>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60004</t>
  </si>
  <si>
    <t>Zadanie z zakresu lokalnego transportu zbiorowego</t>
  </si>
  <si>
    <t>Zadanie z zakresu utrzymania dróg</t>
  </si>
  <si>
    <t>754</t>
  </si>
  <si>
    <t>75404</t>
  </si>
  <si>
    <t>Zadanie z zakresu bezpieczeństwa publicznego - dotacja na zakup samochodu</t>
  </si>
  <si>
    <t>Zadanie z zakresu edukacji publicznej - przedszkola</t>
  </si>
  <si>
    <t>80113</t>
  </si>
  <si>
    <t>Zadanie z zakresu edukacji publicznej - dowożenie uczniów do szkół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</si>
  <si>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</si>
  <si>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</si>
  <si>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</si>
  <si>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</si>
  <si>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</si>
  <si>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</si>
  <si>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OGÓŁEM</t>
  </si>
  <si>
    <t>Zadania inwestycyjne w 2014 r.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</si>
  <si>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</si>
  <si>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</si>
  <si>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</si>
  <si>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</si>
  <si>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</si>
  <si>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</si>
  <si>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</si>
  <si>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</si>
  <si>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</si>
  <si>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60016</t>
  </si>
  <si>
    <t xml:space="preserve">Przebudowa dróg gminnych </t>
  </si>
  <si>
    <t>UG</t>
  </si>
  <si>
    <t>Wykonanie dokumentacji  i budowa chodnika w Łękach Kościelnych</t>
  </si>
  <si>
    <t>Wykonanie dokumentacji i budowa chodnika w Młogoszynie</t>
  </si>
  <si>
    <t>750</t>
  </si>
  <si>
    <t>75023</t>
  </si>
  <si>
    <t>Zakup pieca c.o. do budynku Urzędu Gminy</t>
  </si>
  <si>
    <t>75412</t>
  </si>
  <si>
    <t>Zakup samochodu ratowniczo-gaśniczego średniego 4x4</t>
  </si>
  <si>
    <t>Organizacja placów zabaw przy szkołach podstawowych</t>
  </si>
  <si>
    <t>UG, UM</t>
  </si>
  <si>
    <t>OGÓŁEM:</t>
  </si>
  <si>
    <r>
      <t xml:space="preserve">rok budżetowy 2014                          </t>
    </r>
    <r>
      <rPr>
        <b/>
        <sz val="10"/>
        <rFont val="Arial CE"/>
        <charset val="238"/>
      </rPr>
      <t>(7+8+9+10)</t>
    </r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</si>
  <si>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</si>
  <si>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</si>
  <si>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0340</t>
  </si>
  <si>
    <t>0690</t>
  </si>
  <si>
    <t>Wpływy z podatku rolnego, podatku lesnego, podatku od czynności cywilnoprawnych, podatków i opłat lokalnych od osób prawnych i innych jednostek organizacyjnych</t>
  </si>
  <si>
    <t>Podatek od środków transportowych</t>
  </si>
  <si>
    <t>Wpływy z różnych opłat</t>
  </si>
  <si>
    <t>Inwestycje i zakupy inwestycyjne</t>
  </si>
  <si>
    <t>Bezpieczeństwo publiczne i ochrona przeciwpożarowa</t>
  </si>
  <si>
    <t>Ochotnicze straże pożarne</t>
  </si>
  <si>
    <t>w tym:                                                                                                                                                                                                          inwestycje i zakupy inwestycyjne</t>
  </si>
  <si>
    <t>Ogółem zwiększenie wydatków                                                                           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</si>
  <si>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                                                                      w tym:</t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</si>
</sst>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charset val="238"/>
    </font>
    <font>
      <sz val="15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3"/>
      <name val="Times New Roman"/>
      <family val="1"/>
      <charset val="238"/>
    </font>
    <font>
      <sz val="12"/>
      <name val="Arial CE"/>
      <charset val="238"/>
    </font>
    <font>
      <b/>
      <sz val="13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54">
    <xf numFmtId="0" fontId="0" fillId="0" borderId="0" xfId="0"/>
    <xf numFmtId="0" fontId="20" fillId="0" borderId="0" xfId="0" applyFont="1" applyAlignment="1">
      <alignment horizontal="center" vertical="center" wrapText="1"/>
    </xf>
    <xf numFmtId="49" fontId="0" fillId="0" borderId="0" xfId="0" applyNumberFormat="1"/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/>
    <xf numFmtId="0" fontId="24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49" fontId="26" fillId="0" borderId="0" xfId="0" applyNumberFormat="1" applyFont="1"/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/>
    <xf numFmtId="4" fontId="23" fillId="0" borderId="0" xfId="0" applyNumberFormat="1" applyFont="1"/>
    <xf numFmtId="0" fontId="21" fillId="0" borderId="11" xfId="0" applyFont="1" applyBorder="1" applyAlignment="1">
      <alignment horizontal="center" vertical="center"/>
    </xf>
    <xf numFmtId="0" fontId="29" fillId="0" borderId="0" xfId="35" applyFont="1" applyAlignment="1">
      <alignment vertical="center"/>
    </xf>
    <xf numFmtId="0" fontId="30" fillId="24" borderId="10" xfId="35" applyFont="1" applyFill="1" applyBorder="1" applyAlignment="1">
      <alignment horizontal="center" vertical="center" wrapText="1"/>
    </xf>
    <xf numFmtId="0" fontId="31" fillId="0" borderId="0" xfId="35" applyFont="1"/>
    <xf numFmtId="0" fontId="31" fillId="0" borderId="10" xfId="35" applyFont="1" applyBorder="1" applyAlignment="1">
      <alignment horizontal="center" vertical="center"/>
    </xf>
    <xf numFmtId="0" fontId="32" fillId="0" borderId="19" xfId="35" applyFont="1" applyBorder="1" applyAlignment="1">
      <alignment horizontal="center" vertical="center"/>
    </xf>
    <xf numFmtId="0" fontId="32" fillId="0" borderId="11" xfId="35" applyFont="1" applyBorder="1" applyAlignment="1">
      <alignment vertical="center" wrapText="1"/>
    </xf>
    <xf numFmtId="4" fontId="33" fillId="0" borderId="11" xfId="35" applyNumberFormat="1" applyFont="1" applyBorder="1" applyAlignment="1">
      <alignment horizontal="right" vertical="center"/>
    </xf>
    <xf numFmtId="0" fontId="30" fillId="0" borderId="0" xfId="35" applyFont="1" applyAlignment="1">
      <alignment vertical="center"/>
    </xf>
    <xf numFmtId="0" fontId="23" fillId="0" borderId="16" xfId="35" applyFont="1" applyBorder="1" applyAlignment="1">
      <alignment vertical="center" wrapText="1"/>
    </xf>
    <xf numFmtId="0" fontId="23" fillId="0" borderId="20" xfId="35" applyFont="1" applyBorder="1" applyAlignment="1">
      <alignment vertical="center" wrapText="1"/>
    </xf>
    <xf numFmtId="0" fontId="31" fillId="0" borderId="0" xfId="35" applyFont="1" applyAlignment="1">
      <alignment vertical="center"/>
    </xf>
    <xf numFmtId="0" fontId="23" fillId="0" borderId="15" xfId="35" applyFont="1" applyBorder="1" applyAlignment="1">
      <alignment vertical="center" wrapText="1"/>
    </xf>
    <xf numFmtId="0" fontId="23" fillId="0" borderId="21" xfId="35" applyFont="1" applyBorder="1" applyAlignment="1">
      <alignment vertical="center" wrapText="1"/>
    </xf>
    <xf numFmtId="3" fontId="23" fillId="0" borderId="20" xfId="35" applyNumberFormat="1" applyFont="1" applyBorder="1" applyAlignment="1">
      <alignment vertical="center"/>
    </xf>
    <xf numFmtId="0" fontId="34" fillId="0" borderId="20" xfId="35" applyFont="1" applyBorder="1" applyAlignment="1">
      <alignment horizontal="left" vertical="center" wrapText="1"/>
    </xf>
    <xf numFmtId="4" fontId="24" fillId="0" borderId="20" xfId="35" applyNumberFormat="1" applyFont="1" applyBorder="1" applyAlignment="1">
      <alignment vertical="center"/>
    </xf>
    <xf numFmtId="0" fontId="23" fillId="0" borderId="15" xfId="35" applyFont="1" applyBorder="1" applyAlignment="1">
      <alignment vertical="center"/>
    </xf>
    <xf numFmtId="3" fontId="23" fillId="0" borderId="16" xfId="35" applyNumberFormat="1" applyFont="1" applyBorder="1" applyAlignment="1">
      <alignment vertical="center"/>
    </xf>
    <xf numFmtId="4" fontId="24" fillId="0" borderId="16" xfId="35" applyNumberFormat="1" applyFont="1" applyBorder="1" applyAlignment="1">
      <alignment vertical="center"/>
    </xf>
    <xf numFmtId="4" fontId="24" fillId="0" borderId="17" xfId="35" applyNumberFormat="1" applyFont="1" applyBorder="1" applyAlignment="1">
      <alignment vertical="center"/>
    </xf>
    <xf numFmtId="0" fontId="32" fillId="0" borderId="16" xfId="35" applyFont="1" applyBorder="1" applyAlignment="1">
      <alignment horizontal="center" vertical="center"/>
    </xf>
    <xf numFmtId="0" fontId="32" fillId="0" borderId="16" xfId="35" applyFont="1" applyBorder="1" applyAlignment="1">
      <alignment vertical="center"/>
    </xf>
    <xf numFmtId="4" fontId="33" fillId="0" borderId="17" xfId="35" applyNumberFormat="1" applyFont="1" applyBorder="1" applyAlignment="1">
      <alignment vertical="center"/>
    </xf>
    <xf numFmtId="0" fontId="23" fillId="0" borderId="16" xfId="35" applyFont="1" applyBorder="1" applyAlignment="1">
      <alignment vertical="center"/>
    </xf>
    <xf numFmtId="3" fontId="23" fillId="0" borderId="17" xfId="35" applyNumberFormat="1" applyFont="1" applyBorder="1" applyAlignment="1">
      <alignment vertical="center"/>
    </xf>
    <xf numFmtId="0" fontId="34" fillId="0" borderId="16" xfId="35" applyFont="1" applyBorder="1" applyAlignment="1">
      <alignment horizontal="left" vertical="center" wrapText="1"/>
    </xf>
    <xf numFmtId="4" fontId="24" fillId="0" borderId="16" xfId="35" applyNumberFormat="1" applyFont="1" applyBorder="1" applyAlignment="1">
      <alignment horizontal="right" vertical="center"/>
    </xf>
    <xf numFmtId="4" fontId="24" fillId="0" borderId="15" xfId="35" applyNumberFormat="1" applyFont="1" applyBorder="1" applyAlignment="1">
      <alignment horizontal="right" vertical="center"/>
    </xf>
    <xf numFmtId="4" fontId="24" fillId="0" borderId="18" xfId="35" applyNumberFormat="1" applyFont="1" applyBorder="1" applyAlignment="1">
      <alignment vertical="center"/>
    </xf>
    <xf numFmtId="4" fontId="24" fillId="0" borderId="15" xfId="35" applyNumberFormat="1" applyFont="1" applyBorder="1" applyAlignment="1">
      <alignment vertical="center"/>
    </xf>
    <xf numFmtId="4" fontId="33" fillId="0" borderId="10" xfId="35" applyNumberFormat="1" applyFont="1" applyBorder="1" applyAlignment="1">
      <alignment vertical="center"/>
    </xf>
    <xf numFmtId="0" fontId="35" fillId="0" borderId="0" xfId="35" applyFont="1" applyAlignment="1">
      <alignment horizontal="left"/>
    </xf>
    <xf numFmtId="0" fontId="35" fillId="0" borderId="0" xfId="35" applyFont="1"/>
    <xf numFmtId="3" fontId="23" fillId="0" borderId="22" xfId="35" applyNumberFormat="1" applyFont="1" applyBorder="1" applyAlignment="1">
      <alignment vertical="center"/>
    </xf>
    <xf numFmtId="3" fontId="34" fillId="0" borderId="20" xfId="35" applyNumberFormat="1" applyFont="1" applyBorder="1" applyAlignment="1">
      <alignment vertical="center" wrapText="1"/>
    </xf>
    <xf numFmtId="3" fontId="34" fillId="0" borderId="16" xfId="35" applyNumberFormat="1" applyFont="1" applyBorder="1" applyAlignment="1">
      <alignment vertical="center" wrapText="1"/>
    </xf>
    <xf numFmtId="4" fontId="24" fillId="0" borderId="23" xfId="35" applyNumberFormat="1" applyFont="1" applyBorder="1" applyAlignment="1">
      <alignment horizontal="right" vertical="center"/>
    </xf>
    <xf numFmtId="4" fontId="24" fillId="0" borderId="17" xfId="35" applyNumberFormat="1" applyFont="1" applyBorder="1" applyAlignment="1">
      <alignment horizontal="right" vertical="center"/>
    </xf>
    <xf numFmtId="0" fontId="24" fillId="0" borderId="0" xfId="35" applyFont="1" applyAlignment="1">
      <alignment vertical="center"/>
    </xf>
    <xf numFmtId="3" fontId="34" fillId="0" borderId="17" xfId="35" applyNumberFormat="1" applyFont="1" applyBorder="1" applyAlignment="1">
      <alignment vertical="center" wrapText="1"/>
    </xf>
    <xf numFmtId="0" fontId="33" fillId="0" borderId="10" xfId="35" applyFont="1" applyBorder="1" applyAlignment="1">
      <alignment vertical="center"/>
    </xf>
    <xf numFmtId="0" fontId="33" fillId="0" borderId="0" xfId="35" applyFont="1" applyAlignment="1">
      <alignment vertical="center"/>
    </xf>
    <xf numFmtId="0" fontId="24" fillId="0" borderId="18" xfId="35" applyFont="1" applyBorder="1"/>
    <xf numFmtId="4" fontId="24" fillId="0" borderId="24" xfId="35" applyNumberFormat="1" applyFont="1" applyBorder="1" applyAlignment="1">
      <alignment vertical="center"/>
    </xf>
    <xf numFmtId="0" fontId="34" fillId="0" borderId="15" xfId="35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10" xfId="0" applyBorder="1"/>
    <xf numFmtId="0" fontId="33" fillId="2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21" fillId="0" borderId="2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36" applyFont="1" applyAlignment="1">
      <alignment vertical="center"/>
    </xf>
    <xf numFmtId="0" fontId="37" fillId="0" borderId="0" xfId="36" applyFont="1" applyAlignment="1">
      <alignment horizontal="center" vertical="center" wrapText="1"/>
    </xf>
    <xf numFmtId="0" fontId="21" fillId="0" borderId="0" xfId="36" applyFont="1" applyAlignment="1">
      <alignment horizontal="right" vertical="center"/>
    </xf>
    <xf numFmtId="0" fontId="1" fillId="0" borderId="0" xfId="36" applyAlignment="1">
      <alignment vertical="center"/>
    </xf>
    <xf numFmtId="0" fontId="40" fillId="0" borderId="0" xfId="36" applyFont="1" applyAlignment="1">
      <alignment vertical="center"/>
    </xf>
    <xf numFmtId="0" fontId="21" fillId="0" borderId="10" xfId="36" applyFont="1" applyBorder="1" applyAlignment="1">
      <alignment horizontal="center" vertical="center"/>
    </xf>
    <xf numFmtId="0" fontId="21" fillId="0" borderId="0" xfId="36" applyFont="1" applyAlignment="1">
      <alignment vertical="center"/>
    </xf>
    <xf numFmtId="0" fontId="42" fillId="0" borderId="20" xfId="36" applyFont="1" applyBorder="1" applyAlignment="1">
      <alignment horizontal="center" vertical="center"/>
    </xf>
    <xf numFmtId="49" fontId="42" fillId="0" borderId="20" xfId="36" applyNumberFormat="1" applyFont="1" applyBorder="1" applyAlignment="1">
      <alignment horizontal="center" vertical="center"/>
    </xf>
    <xf numFmtId="0" fontId="42" fillId="0" borderId="16" xfId="36" applyFont="1" applyBorder="1" applyAlignment="1">
      <alignment vertical="center" wrapText="1"/>
    </xf>
    <xf numFmtId="3" fontId="42" fillId="0" borderId="20" xfId="36" applyNumberFormat="1" applyFont="1" applyBorder="1" applyAlignment="1">
      <alignment horizontal="right" vertical="center"/>
    </xf>
    <xf numFmtId="3" fontId="42" fillId="0" borderId="29" xfId="36" applyNumberFormat="1" applyFont="1" applyBorder="1" applyAlignment="1">
      <alignment vertical="center"/>
    </xf>
    <xf numFmtId="3" fontId="42" fillId="0" borderId="20" xfId="36" applyNumberFormat="1" applyFont="1" applyBorder="1" applyAlignment="1">
      <alignment vertical="center" wrapText="1"/>
    </xf>
    <xf numFmtId="0" fontId="24" fillId="0" borderId="20" xfId="36" applyFont="1" applyFill="1" applyBorder="1" applyAlignment="1">
      <alignment horizontal="center" vertical="center"/>
    </xf>
    <xf numFmtId="0" fontId="43" fillId="0" borderId="0" xfId="36" applyFont="1" applyBorder="1" applyAlignment="1">
      <alignment vertical="center"/>
    </xf>
    <xf numFmtId="0" fontId="43" fillId="0" borderId="0" xfId="36" applyFont="1" applyAlignment="1">
      <alignment vertical="center"/>
    </xf>
    <xf numFmtId="3" fontId="42" fillId="0" borderId="20" xfId="36" applyNumberFormat="1" applyFont="1" applyBorder="1" applyAlignment="1">
      <alignment vertical="center"/>
    </xf>
    <xf numFmtId="3" fontId="42" fillId="0" borderId="30" xfId="36" applyNumberFormat="1" applyFont="1" applyBorder="1" applyAlignment="1">
      <alignment vertical="center"/>
    </xf>
    <xf numFmtId="49" fontId="42" fillId="0" borderId="15" xfId="36" applyNumberFormat="1" applyFont="1" applyBorder="1" applyAlignment="1">
      <alignment horizontal="center" vertical="center"/>
    </xf>
    <xf numFmtId="0" fontId="42" fillId="0" borderId="15" xfId="36" applyFont="1" applyBorder="1" applyAlignment="1">
      <alignment horizontal="center" vertical="center"/>
    </xf>
    <xf numFmtId="0" fontId="42" fillId="0" borderId="15" xfId="36" applyFont="1" applyBorder="1" applyAlignment="1">
      <alignment vertical="center" wrapText="1"/>
    </xf>
    <xf numFmtId="3" fontId="42" fillId="0" borderId="15" xfId="36" applyNumberFormat="1" applyFont="1" applyBorder="1" applyAlignment="1">
      <alignment horizontal="right" vertical="center"/>
    </xf>
    <xf numFmtId="3" fontId="42" fillId="0" borderId="15" xfId="36" applyNumberFormat="1" applyFont="1" applyBorder="1" applyAlignment="1">
      <alignment vertical="center"/>
    </xf>
    <xf numFmtId="3" fontId="42" fillId="0" borderId="16" xfId="36" applyNumberFormat="1" applyFont="1" applyBorder="1" applyAlignment="1">
      <alignment vertical="center"/>
    </xf>
    <xf numFmtId="3" fontId="42" fillId="0" borderId="22" xfId="36" applyNumberFormat="1" applyFont="1" applyBorder="1" applyAlignment="1">
      <alignment vertical="center"/>
    </xf>
    <xf numFmtId="49" fontId="42" fillId="0" borderId="18" xfId="36" applyNumberFormat="1" applyFont="1" applyBorder="1" applyAlignment="1">
      <alignment horizontal="center" vertical="center"/>
    </xf>
    <xf numFmtId="0" fontId="42" fillId="0" borderId="18" xfId="36" applyFont="1" applyBorder="1" applyAlignment="1">
      <alignment vertical="center" wrapText="1"/>
    </xf>
    <xf numFmtId="4" fontId="42" fillId="0" borderId="18" xfId="36" applyNumberFormat="1" applyFont="1" applyBorder="1" applyAlignment="1">
      <alignment horizontal="right" vertical="center"/>
    </xf>
    <xf numFmtId="4" fontId="42" fillId="0" borderId="18" xfId="36" applyNumberFormat="1" applyFont="1" applyBorder="1" applyAlignment="1">
      <alignment vertical="center"/>
    </xf>
    <xf numFmtId="4" fontId="42" fillId="0" borderId="15" xfId="36" applyNumberFormat="1" applyFont="1" applyBorder="1" applyAlignment="1">
      <alignment vertical="center"/>
    </xf>
    <xf numFmtId="3" fontId="42" fillId="0" borderId="18" xfId="36" applyNumberFormat="1" applyFont="1" applyBorder="1" applyAlignment="1">
      <alignment vertical="center"/>
    </xf>
    <xf numFmtId="4" fontId="42" fillId="0" borderId="15" xfId="36" applyNumberFormat="1" applyFont="1" applyBorder="1" applyAlignment="1">
      <alignment vertical="center" wrapText="1"/>
    </xf>
    <xf numFmtId="3" fontId="42" fillId="0" borderId="0" xfId="36" applyNumberFormat="1" applyFont="1" applyBorder="1" applyAlignment="1">
      <alignment vertical="center"/>
    </xf>
    <xf numFmtId="0" fontId="24" fillId="0" borderId="15" xfId="36" applyFont="1" applyFill="1" applyBorder="1" applyAlignment="1">
      <alignment horizontal="center" vertical="center"/>
    </xf>
    <xf numFmtId="0" fontId="42" fillId="0" borderId="10" xfId="36" applyFont="1" applyBorder="1" applyAlignment="1">
      <alignment horizontal="center" vertical="center"/>
    </xf>
    <xf numFmtId="0" fontId="44" fillId="0" borderId="10" xfId="36" applyFont="1" applyBorder="1" applyAlignment="1">
      <alignment horizontal="left" vertical="center"/>
    </xf>
    <xf numFmtId="4" fontId="44" fillId="0" borderId="10" xfId="36" applyNumberFormat="1" applyFont="1" applyBorder="1" applyAlignment="1">
      <alignment vertical="center"/>
    </xf>
    <xf numFmtId="3" fontId="44" fillId="0" borderId="10" xfId="36" applyNumberFormat="1" applyFont="1" applyBorder="1" applyAlignment="1">
      <alignment vertical="center"/>
    </xf>
    <xf numFmtId="3" fontId="42" fillId="0" borderId="10" xfId="36" applyNumberFormat="1" applyFont="1" applyBorder="1" applyAlignment="1">
      <alignment vertical="center"/>
    </xf>
    <xf numFmtId="0" fontId="24" fillId="0" borderId="10" xfId="36" applyFont="1" applyFill="1" applyBorder="1" applyAlignment="1">
      <alignment horizontal="center" vertical="center"/>
    </xf>
    <xf numFmtId="0" fontId="1" fillId="0" borderId="0" xfId="36" applyAlignment="1">
      <alignment horizontal="center" vertical="center"/>
    </xf>
    <xf numFmtId="0" fontId="42" fillId="0" borderId="0" xfId="36" applyFont="1" applyAlignment="1">
      <alignment horizontal="left" vertical="center" wrapText="1"/>
    </xf>
    <xf numFmtId="0" fontId="38" fillId="0" borderId="0" xfId="36" applyFont="1" applyAlignment="1">
      <alignment vertical="center"/>
    </xf>
    <xf numFmtId="0" fontId="24" fillId="25" borderId="23" xfId="0" applyFont="1" applyFill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0" fillId="0" borderId="0" xfId="36" applyFont="1" applyAlignment="1">
      <alignment horizontal="center" vertical="center" wrapText="1"/>
    </xf>
    <xf numFmtId="0" fontId="22" fillId="24" borderId="10" xfId="36" applyFont="1" applyFill="1" applyBorder="1" applyAlignment="1">
      <alignment horizontal="center" vertical="center"/>
    </xf>
    <xf numFmtId="0" fontId="22" fillId="24" borderId="10" xfId="36" applyFont="1" applyFill="1" applyBorder="1" applyAlignment="1">
      <alignment horizontal="center" vertical="center" wrapText="1"/>
    </xf>
    <xf numFmtId="0" fontId="22" fillId="24" borderId="31" xfId="36" applyFont="1" applyFill="1" applyBorder="1" applyAlignment="1">
      <alignment horizontal="center" vertical="center" wrapText="1"/>
    </xf>
    <xf numFmtId="0" fontId="22" fillId="24" borderId="32" xfId="36" applyFont="1" applyFill="1" applyBorder="1" applyAlignment="1">
      <alignment horizontal="center" vertical="center" wrapText="1"/>
    </xf>
    <xf numFmtId="0" fontId="22" fillId="24" borderId="14" xfId="36" applyFont="1" applyFill="1" applyBorder="1" applyAlignment="1">
      <alignment horizontal="center" vertical="center" wrapText="1"/>
    </xf>
    <xf numFmtId="0" fontId="22" fillId="24" borderId="11" xfId="36" applyFont="1" applyFill="1" applyBorder="1" applyAlignment="1">
      <alignment horizontal="center" vertical="center" wrapText="1"/>
    </xf>
    <xf numFmtId="0" fontId="22" fillId="24" borderId="15" xfId="36" applyFont="1" applyFill="1" applyBorder="1" applyAlignment="1">
      <alignment horizontal="center" vertical="center" wrapText="1"/>
    </xf>
    <xf numFmtId="0" fontId="22" fillId="24" borderId="13" xfId="36" applyFont="1" applyFill="1" applyBorder="1" applyAlignment="1">
      <alignment horizontal="center" vertical="center" wrapText="1"/>
    </xf>
    <xf numFmtId="0" fontId="28" fillId="0" borderId="0" xfId="35" applyFont="1" applyAlignment="1">
      <alignment horizontal="center" vertical="center"/>
    </xf>
    <xf numFmtId="0" fontId="30" fillId="24" borderId="10" xfId="35" applyFont="1" applyFill="1" applyBorder="1" applyAlignment="1">
      <alignment horizontal="center" vertical="center"/>
    </xf>
    <xf numFmtId="0" fontId="30" fillId="24" borderId="10" xfId="35" applyFont="1" applyFill="1" applyBorder="1" applyAlignment="1">
      <alignment horizontal="center" vertical="center" wrapText="1"/>
    </xf>
    <xf numFmtId="0" fontId="32" fillId="0" borderId="25" xfId="35" applyFont="1" applyBorder="1" applyAlignment="1">
      <alignment horizontal="center" vertical="center"/>
    </xf>
    <xf numFmtId="0" fontId="32" fillId="0" borderId="33" xfId="35" applyFont="1" applyBorder="1" applyAlignment="1">
      <alignment horizontal="center" vertical="center"/>
    </xf>
    <xf numFmtId="0" fontId="32" fillId="0" borderId="34" xfId="35" applyFont="1" applyBorder="1" applyAlignment="1">
      <alignment horizontal="center" vertical="center"/>
    </xf>
    <xf numFmtId="0" fontId="32" fillId="0" borderId="35" xfId="35" applyFont="1" applyBorder="1" applyAlignment="1">
      <alignment horizontal="center" vertical="center"/>
    </xf>
    <xf numFmtId="0" fontId="32" fillId="0" borderId="23" xfId="35" applyFont="1" applyBorder="1" applyAlignment="1">
      <alignment horizontal="center" vertical="center"/>
    </xf>
    <xf numFmtId="0" fontId="32" fillId="0" borderId="22" xfId="35" applyFont="1" applyBorder="1" applyAlignment="1">
      <alignment horizontal="center" vertical="center"/>
    </xf>
    <xf numFmtId="0" fontId="32" fillId="0" borderId="0" xfId="35" applyFont="1" applyBorder="1" applyAlignment="1">
      <alignment horizontal="center" vertical="center"/>
    </xf>
    <xf numFmtId="0" fontId="32" fillId="0" borderId="28" xfId="35" applyFont="1" applyBorder="1" applyAlignment="1">
      <alignment horizontal="center" vertical="center"/>
    </xf>
    <xf numFmtId="0" fontId="32" fillId="0" borderId="29" xfId="35" applyFont="1" applyBorder="1" applyAlignment="1">
      <alignment horizontal="center" vertical="center"/>
    </xf>
    <xf numFmtId="0" fontId="32" fillId="0" borderId="30" xfId="35" applyFont="1" applyBorder="1" applyAlignment="1">
      <alignment horizontal="center" vertical="center"/>
    </xf>
    <xf numFmtId="0" fontId="32" fillId="0" borderId="36" xfId="35" applyFont="1" applyBorder="1" applyAlignment="1">
      <alignment horizontal="center" vertical="center"/>
    </xf>
    <xf numFmtId="3" fontId="23" fillId="0" borderId="34" xfId="35" applyNumberFormat="1" applyFont="1" applyBorder="1" applyAlignment="1">
      <alignment horizontal="center" vertical="center"/>
    </xf>
    <xf numFmtId="3" fontId="23" fillId="0" borderId="35" xfId="35" applyNumberFormat="1" applyFont="1" applyBorder="1" applyAlignment="1">
      <alignment horizontal="center" vertical="center"/>
    </xf>
    <xf numFmtId="3" fontId="23" fillId="0" borderId="23" xfId="35" applyNumberFormat="1" applyFont="1" applyBorder="1" applyAlignment="1">
      <alignment horizontal="center" vertical="center"/>
    </xf>
    <xf numFmtId="3" fontId="23" fillId="0" borderId="22" xfId="35" applyNumberFormat="1" applyFont="1" applyBorder="1" applyAlignment="1">
      <alignment horizontal="center" vertical="center"/>
    </xf>
    <xf numFmtId="3" fontId="23" fillId="0" borderId="0" xfId="35" applyNumberFormat="1" applyFont="1" applyBorder="1" applyAlignment="1">
      <alignment horizontal="center" vertical="center"/>
    </xf>
    <xf numFmtId="3" fontId="23" fillId="0" borderId="28" xfId="35" applyNumberFormat="1" applyFont="1" applyBorder="1" applyAlignment="1">
      <alignment horizontal="center" vertical="center"/>
    </xf>
    <xf numFmtId="3" fontId="23" fillId="0" borderId="29" xfId="35" applyNumberFormat="1" applyFont="1" applyBorder="1" applyAlignment="1">
      <alignment horizontal="center" vertical="center"/>
    </xf>
    <xf numFmtId="3" fontId="23" fillId="0" borderId="30" xfId="35" applyNumberFormat="1" applyFont="1" applyBorder="1" applyAlignment="1">
      <alignment horizontal="center" vertical="center"/>
    </xf>
    <xf numFmtId="3" fontId="23" fillId="0" borderId="36" xfId="35" applyNumberFormat="1" applyFont="1" applyBorder="1" applyAlignment="1">
      <alignment horizontal="center" vertical="center"/>
    </xf>
    <xf numFmtId="0" fontId="33" fillId="0" borderId="31" xfId="35" applyFont="1" applyBorder="1" applyAlignment="1">
      <alignment horizontal="center" vertical="center"/>
    </xf>
    <xf numFmtId="0" fontId="33" fillId="0" borderId="14" xfId="35" applyFont="1" applyBorder="1" applyAlignment="1">
      <alignment horizontal="center" vertical="center"/>
    </xf>
    <xf numFmtId="0" fontId="23" fillId="0" borderId="17" xfId="35" applyFont="1" applyBorder="1" applyAlignment="1">
      <alignment horizontal="center" vertical="center"/>
    </xf>
    <xf numFmtId="0" fontId="23" fillId="0" borderId="15" xfId="35" applyFont="1" applyBorder="1" applyAlignment="1">
      <alignment horizontal="center" vertical="center"/>
    </xf>
    <xf numFmtId="0" fontId="23" fillId="0" borderId="13" xfId="35" applyFont="1" applyBorder="1" applyAlignment="1">
      <alignment horizontal="center" vertical="center"/>
    </xf>
    <xf numFmtId="0" fontId="23" fillId="0" borderId="20" xfId="35" applyFont="1" applyBorder="1" applyAlignment="1">
      <alignment horizontal="center" vertical="center"/>
    </xf>
    <xf numFmtId="3" fontId="32" fillId="0" borderId="34" xfId="35" applyNumberFormat="1" applyFont="1" applyBorder="1" applyAlignment="1">
      <alignment horizontal="center" vertical="center"/>
    </xf>
    <xf numFmtId="3" fontId="32" fillId="0" borderId="23" xfId="35" applyNumberFormat="1" applyFont="1" applyBorder="1" applyAlignment="1">
      <alignment horizontal="center" vertical="center"/>
    </xf>
    <xf numFmtId="3" fontId="32" fillId="0" borderId="35" xfId="35" applyNumberFormat="1" applyFont="1" applyBorder="1" applyAlignment="1">
      <alignment horizontal="center" vertical="center"/>
    </xf>
    <xf numFmtId="3" fontId="32" fillId="0" borderId="22" xfId="35" applyNumberFormat="1" applyFont="1" applyBorder="1" applyAlignment="1">
      <alignment horizontal="center" vertical="center"/>
    </xf>
    <xf numFmtId="3" fontId="32" fillId="0" borderId="0" xfId="35" applyNumberFormat="1" applyFont="1" applyBorder="1" applyAlignment="1">
      <alignment horizontal="center" vertical="center"/>
    </xf>
    <xf numFmtId="3" fontId="32" fillId="0" borderId="28" xfId="35" applyNumberFormat="1" applyFont="1" applyBorder="1" applyAlignment="1">
      <alignment horizontal="center" vertical="center"/>
    </xf>
    <xf numFmtId="3" fontId="32" fillId="0" borderId="29" xfId="35" applyNumberFormat="1" applyFont="1" applyBorder="1" applyAlignment="1">
      <alignment horizontal="center" vertical="center"/>
    </xf>
    <xf numFmtId="3" fontId="32" fillId="0" borderId="30" xfId="35" applyNumberFormat="1" applyFont="1" applyBorder="1" applyAlignment="1">
      <alignment horizontal="center" vertical="center"/>
    </xf>
    <xf numFmtId="3" fontId="32" fillId="0" borderId="36" xfId="35" applyNumberFormat="1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3" fillId="24" borderId="10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zal_Szczecin" xfId="35"/>
    <cellStyle name="Normalny_zał.uchwała zmieniająca IV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23" zoomScaleSheetLayoutView="100" workbookViewId="0">
      <selection activeCell="A35" sqref="A35:D35"/>
    </sheetView>
  </sheetViews>
  <sheetFormatPr defaultRowHeight="12.75"/>
  <cols>
    <col min="1" max="1" width="7.85546875" customWidth="1"/>
    <col min="2" max="2" width="9.5703125" customWidth="1"/>
    <col min="3" max="3" width="8.28515625" style="2" customWidth="1"/>
    <col min="4" max="4" width="76.85546875" customWidth="1"/>
    <col min="5" max="5" width="15" customWidth="1"/>
    <col min="6" max="6" width="15.5703125" customWidth="1"/>
    <col min="7" max="7" width="17.140625" hidden="1" customWidth="1"/>
  </cols>
  <sheetData>
    <row r="1" spans="1:7" ht="33" customHeight="1">
      <c r="A1" s="176" t="s">
        <v>0</v>
      </c>
      <c r="B1" s="176"/>
      <c r="C1" s="176"/>
      <c r="D1" s="176"/>
      <c r="E1" s="176"/>
      <c r="F1" s="176"/>
      <c r="G1" s="176"/>
    </row>
    <row r="2" spans="1:7" ht="38.2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/>
    </row>
    <row r="3" spans="1:7" s="7" customFormat="1" ht="11.25" customHeight="1">
      <c r="A3" s="5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  <c r="G3" s="5"/>
    </row>
    <row r="4" spans="1:7" s="13" customFormat="1" ht="33" customHeight="1">
      <c r="A4" s="8">
        <v>600</v>
      </c>
      <c r="B4" s="8"/>
      <c r="C4" s="9"/>
      <c r="D4" s="10" t="s">
        <v>26</v>
      </c>
      <c r="E4" s="11">
        <v>0</v>
      </c>
      <c r="F4" s="11">
        <v>6844</v>
      </c>
      <c r="G4" s="12"/>
    </row>
    <row r="5" spans="1:7" s="13" customFormat="1" ht="33" customHeight="1">
      <c r="A5" s="177"/>
      <c r="B5" s="8">
        <v>60095</v>
      </c>
      <c r="C5" s="9"/>
      <c r="D5" s="14" t="s">
        <v>13</v>
      </c>
      <c r="E5" s="11">
        <v>0</v>
      </c>
      <c r="F5" s="11">
        <v>6844</v>
      </c>
      <c r="G5" s="12"/>
    </row>
    <row r="6" spans="1:7" s="13" customFormat="1" ht="33" customHeight="1">
      <c r="A6" s="178"/>
      <c r="B6" s="8"/>
      <c r="C6" s="9" t="s">
        <v>27</v>
      </c>
      <c r="D6" s="16" t="s">
        <v>28</v>
      </c>
      <c r="E6" s="11">
        <v>0</v>
      </c>
      <c r="F6" s="11">
        <v>6844</v>
      </c>
      <c r="G6" s="12"/>
    </row>
    <row r="7" spans="1:7" s="13" customFormat="1" ht="33" customHeight="1">
      <c r="A7" s="15">
        <v>700</v>
      </c>
      <c r="B7" s="8"/>
      <c r="C7" s="9"/>
      <c r="D7" s="10" t="s">
        <v>7</v>
      </c>
      <c r="E7" s="11">
        <v>0</v>
      </c>
      <c r="F7" s="11">
        <v>20000</v>
      </c>
      <c r="G7" s="12"/>
    </row>
    <row r="8" spans="1:7" s="13" customFormat="1" ht="33" customHeight="1">
      <c r="A8" s="15"/>
      <c r="B8" s="8">
        <v>70005</v>
      </c>
      <c r="C8" s="9"/>
      <c r="D8" s="14" t="s">
        <v>8</v>
      </c>
      <c r="E8" s="11">
        <v>0</v>
      </c>
      <c r="F8" s="11">
        <v>20000</v>
      </c>
      <c r="G8" s="12"/>
    </row>
    <row r="9" spans="1:7" s="13" customFormat="1" ht="33" customHeight="1">
      <c r="A9" s="15"/>
      <c r="B9" s="8"/>
      <c r="C9" s="9" t="s">
        <v>35</v>
      </c>
      <c r="D9" s="16" t="s">
        <v>36</v>
      </c>
      <c r="E9" s="11">
        <v>0</v>
      </c>
      <c r="F9" s="11">
        <v>20000</v>
      </c>
      <c r="G9" s="12"/>
    </row>
    <row r="10" spans="1:7" s="13" customFormat="1" ht="37.5" customHeight="1">
      <c r="A10" s="15">
        <v>756</v>
      </c>
      <c r="B10" s="8"/>
      <c r="C10" s="9"/>
      <c r="D10" s="28" t="s">
        <v>167</v>
      </c>
      <c r="E10" s="11">
        <v>0</v>
      </c>
      <c r="F10" s="11">
        <v>54500</v>
      </c>
      <c r="G10" s="12"/>
    </row>
    <row r="11" spans="1:7" s="13" customFormat="1" ht="37.5" customHeight="1">
      <c r="A11" s="15"/>
      <c r="B11" s="8">
        <v>75615</v>
      </c>
      <c r="C11" s="9"/>
      <c r="D11" s="168" t="s">
        <v>171</v>
      </c>
      <c r="E11" s="11">
        <v>0</v>
      </c>
      <c r="F11" s="11">
        <v>53000</v>
      </c>
      <c r="G11" s="12"/>
    </row>
    <row r="12" spans="1:7" s="13" customFormat="1" ht="31.5" customHeight="1">
      <c r="A12" s="15"/>
      <c r="B12" s="8"/>
      <c r="C12" s="9" t="s">
        <v>169</v>
      </c>
      <c r="D12" s="16" t="s">
        <v>172</v>
      </c>
      <c r="E12" s="11">
        <v>0</v>
      </c>
      <c r="F12" s="11">
        <v>53000</v>
      </c>
      <c r="G12" s="12"/>
    </row>
    <row r="13" spans="1:7" s="13" customFormat="1" ht="35.1" customHeight="1">
      <c r="A13" s="15"/>
      <c r="B13" s="8">
        <v>75618</v>
      </c>
      <c r="C13" s="9"/>
      <c r="D13" s="10" t="s">
        <v>168</v>
      </c>
      <c r="E13" s="11">
        <v>0</v>
      </c>
      <c r="F13" s="11">
        <v>1500</v>
      </c>
      <c r="G13" s="12"/>
    </row>
    <row r="14" spans="1:7" s="13" customFormat="1" ht="33" customHeight="1">
      <c r="A14" s="15"/>
      <c r="B14" s="8"/>
      <c r="C14" s="9" t="s">
        <v>170</v>
      </c>
      <c r="D14" s="16" t="s">
        <v>173</v>
      </c>
      <c r="E14" s="11">
        <v>0</v>
      </c>
      <c r="F14" s="11">
        <v>1500</v>
      </c>
      <c r="G14" s="12"/>
    </row>
    <row r="15" spans="1:7" s="13" customFormat="1" ht="33" customHeight="1">
      <c r="A15" s="15">
        <v>758</v>
      </c>
      <c r="B15" s="8"/>
      <c r="C15" s="9"/>
      <c r="D15" s="16" t="s">
        <v>31</v>
      </c>
      <c r="E15" s="11">
        <v>0</v>
      </c>
      <c r="F15" s="11">
        <v>50000</v>
      </c>
      <c r="G15" s="12"/>
    </row>
    <row r="16" spans="1:7" s="13" customFormat="1" ht="33" customHeight="1">
      <c r="A16" s="177"/>
      <c r="B16" s="8">
        <v>75814</v>
      </c>
      <c r="C16" s="9"/>
      <c r="D16" s="16" t="s">
        <v>34</v>
      </c>
      <c r="E16" s="11">
        <v>0</v>
      </c>
      <c r="F16" s="11">
        <v>50000</v>
      </c>
      <c r="G16" s="12"/>
    </row>
    <row r="17" spans="1:7" s="13" customFormat="1" ht="33" customHeight="1">
      <c r="A17" s="178"/>
      <c r="B17" s="8"/>
      <c r="C17" s="9" t="s">
        <v>29</v>
      </c>
      <c r="D17" s="16" t="s">
        <v>30</v>
      </c>
      <c r="E17" s="11">
        <v>0</v>
      </c>
      <c r="F17" s="11">
        <v>50000</v>
      </c>
      <c r="G17" s="12"/>
    </row>
    <row r="18" spans="1:7" s="13" customFormat="1" ht="33" customHeight="1">
      <c r="A18" s="8">
        <v>852</v>
      </c>
      <c r="B18" s="8"/>
      <c r="C18" s="9"/>
      <c r="D18" s="10" t="s">
        <v>32</v>
      </c>
      <c r="E18" s="11">
        <v>0</v>
      </c>
      <c r="F18" s="11">
        <v>54457.09</v>
      </c>
      <c r="G18" s="12"/>
    </row>
    <row r="19" spans="1:7" s="13" customFormat="1" ht="37.5" customHeight="1">
      <c r="A19" s="177"/>
      <c r="B19" s="8">
        <v>85212</v>
      </c>
      <c r="C19" s="9"/>
      <c r="D19" s="14" t="s">
        <v>33</v>
      </c>
      <c r="E19" s="11">
        <v>0</v>
      </c>
      <c r="F19" s="11">
        <v>6.44</v>
      </c>
      <c r="G19" s="12"/>
    </row>
    <row r="20" spans="1:7" s="13" customFormat="1" ht="33" customHeight="1">
      <c r="A20" s="179"/>
      <c r="B20" s="8"/>
      <c r="C20" s="9" t="s">
        <v>29</v>
      </c>
      <c r="D20" s="16" t="s">
        <v>30</v>
      </c>
      <c r="E20" s="11">
        <v>0</v>
      </c>
      <c r="F20" s="11">
        <v>6.44</v>
      </c>
      <c r="G20" s="12"/>
    </row>
    <row r="21" spans="1:7" s="13" customFormat="1" ht="33" customHeight="1">
      <c r="A21" s="179"/>
      <c r="B21" s="8">
        <v>85295</v>
      </c>
      <c r="C21" s="9"/>
      <c r="D21" s="14" t="s">
        <v>13</v>
      </c>
      <c r="E21" s="11">
        <v>0</v>
      </c>
      <c r="F21" s="11">
        <v>54450.65</v>
      </c>
      <c r="G21" s="12"/>
    </row>
    <row r="22" spans="1:7" s="13" customFormat="1" ht="52.5" customHeight="1">
      <c r="A22" s="179"/>
      <c r="B22" s="8"/>
      <c r="C22" s="9" t="s">
        <v>10</v>
      </c>
      <c r="D22" s="10" t="s">
        <v>11</v>
      </c>
      <c r="E22" s="11">
        <v>0</v>
      </c>
      <c r="F22" s="11">
        <v>51712.91</v>
      </c>
      <c r="G22" s="12"/>
    </row>
    <row r="23" spans="1:7" s="13" customFormat="1" ht="49.5" customHeight="1">
      <c r="A23" s="179"/>
      <c r="B23" s="12"/>
      <c r="C23" s="27" t="s">
        <v>12</v>
      </c>
      <c r="D23" s="104" t="s">
        <v>11</v>
      </c>
      <c r="E23" s="169">
        <v>0</v>
      </c>
      <c r="F23" s="169">
        <v>2737.74</v>
      </c>
      <c r="G23" s="12"/>
    </row>
    <row r="24" spans="1:7" s="13" customFormat="1" ht="30" customHeight="1">
      <c r="A24" s="180" t="s">
        <v>14</v>
      </c>
      <c r="B24" s="180"/>
      <c r="C24" s="180"/>
      <c r="D24" s="180"/>
      <c r="E24" s="11">
        <v>0</v>
      </c>
      <c r="F24" s="11">
        <v>185801.09</v>
      </c>
      <c r="G24" s="12"/>
    </row>
    <row r="25" spans="1:7" s="13" customFormat="1" ht="30" customHeight="1">
      <c r="A25" s="170" t="s">
        <v>15</v>
      </c>
      <c r="B25" s="171"/>
      <c r="C25" s="171"/>
      <c r="D25" s="172"/>
      <c r="E25" s="11">
        <v>0</v>
      </c>
      <c r="F25" s="11">
        <v>185801.09</v>
      </c>
      <c r="G25" s="18"/>
    </row>
    <row r="26" spans="1:7" s="13" customFormat="1" ht="30" customHeight="1">
      <c r="A26" s="170" t="s">
        <v>16</v>
      </c>
      <c r="B26" s="171"/>
      <c r="C26" s="171"/>
      <c r="D26" s="172"/>
      <c r="E26" s="11">
        <v>0</v>
      </c>
      <c r="F26" s="11">
        <v>165801.09</v>
      </c>
      <c r="G26" s="18"/>
    </row>
    <row r="27" spans="1:7" s="13" customFormat="1" ht="30" customHeight="1">
      <c r="A27" s="170" t="s">
        <v>17</v>
      </c>
      <c r="B27" s="171"/>
      <c r="C27" s="171"/>
      <c r="D27" s="172"/>
      <c r="E27" s="11">
        <v>0</v>
      </c>
      <c r="F27" s="11">
        <v>54450.65</v>
      </c>
      <c r="G27" s="18"/>
    </row>
    <row r="28" spans="1:7" s="13" customFormat="1" ht="26.25" customHeight="1">
      <c r="A28" s="170" t="s">
        <v>18</v>
      </c>
      <c r="B28" s="171"/>
      <c r="C28" s="171"/>
      <c r="D28" s="172"/>
      <c r="E28" s="11">
        <v>0</v>
      </c>
      <c r="F28" s="11">
        <v>20000</v>
      </c>
      <c r="G28" s="18"/>
    </row>
    <row r="29" spans="1:7" s="20" customFormat="1" ht="26.25" customHeight="1">
      <c r="A29" s="170" t="s">
        <v>19</v>
      </c>
      <c r="B29" s="171"/>
      <c r="C29" s="171"/>
      <c r="D29" s="172"/>
      <c r="E29" s="11">
        <v>0</v>
      </c>
      <c r="F29" s="19">
        <v>0</v>
      </c>
      <c r="G29" s="18"/>
    </row>
    <row r="30" spans="1:7" s="21" customFormat="1" ht="9.75" customHeight="1">
      <c r="C30" s="22"/>
    </row>
    <row r="31" spans="1:7" s="23" customFormat="1" ht="21" customHeight="1">
      <c r="A31" s="174" t="s">
        <v>20</v>
      </c>
      <c r="B31" s="174"/>
      <c r="C31" s="174"/>
      <c r="D31" s="174"/>
    </row>
    <row r="32" spans="1:7" s="23" customFormat="1" ht="19.5" customHeight="1">
      <c r="A32" s="23" t="s">
        <v>21</v>
      </c>
      <c r="C32" s="24"/>
      <c r="D32" s="25">
        <v>14807926.32</v>
      </c>
    </row>
    <row r="33" spans="1:4" s="23" customFormat="1" ht="13.5" customHeight="1">
      <c r="A33" s="23" t="s">
        <v>22</v>
      </c>
      <c r="C33" s="24"/>
    </row>
    <row r="34" spans="1:4" s="23" customFormat="1" ht="19.5" customHeight="1">
      <c r="A34" s="23" t="s">
        <v>23</v>
      </c>
      <c r="C34" s="24"/>
      <c r="D34" s="25">
        <v>12254275.25</v>
      </c>
    </row>
    <row r="35" spans="1:4" s="23" customFormat="1" ht="21" customHeight="1">
      <c r="A35" s="173" t="s">
        <v>37</v>
      </c>
      <c r="B35" s="173"/>
      <c r="C35" s="173"/>
      <c r="D35" s="173"/>
    </row>
    <row r="36" spans="1:4" s="23" customFormat="1" ht="21" customHeight="1">
      <c r="A36" s="175" t="s">
        <v>24</v>
      </c>
      <c r="B36" s="175"/>
      <c r="C36" s="175"/>
      <c r="D36" s="25">
        <v>2553651.0699999998</v>
      </c>
    </row>
    <row r="37" spans="1:4" s="21" customFormat="1" ht="21" customHeight="1">
      <c r="A37" s="173" t="s">
        <v>25</v>
      </c>
      <c r="B37" s="173"/>
      <c r="C37" s="173"/>
      <c r="D37" s="173"/>
    </row>
    <row r="38" spans="1:4" s="21" customFormat="1" ht="14.25">
      <c r="C38" s="22"/>
    </row>
  </sheetData>
  <mergeCells count="14">
    <mergeCell ref="A1:G1"/>
    <mergeCell ref="A25:D25"/>
    <mergeCell ref="A26:D26"/>
    <mergeCell ref="A5:A6"/>
    <mergeCell ref="A19:A23"/>
    <mergeCell ref="A16:A17"/>
    <mergeCell ref="A24:D24"/>
    <mergeCell ref="A27:D27"/>
    <mergeCell ref="A28:D28"/>
    <mergeCell ref="A37:D37"/>
    <mergeCell ref="A31:D31"/>
    <mergeCell ref="A29:D29"/>
    <mergeCell ref="A36:C36"/>
    <mergeCell ref="A35:D35"/>
  </mergeCells>
  <phoneticPr fontId="19" type="noConversion"/>
  <printOptions horizontalCentered="1"/>
  <pageMargins left="0.39370078740157483" right="0.39370078740157483" top="0.59055118110236227" bottom="0.55118110236220474" header="0.35433070866141736" footer="0.82677165354330717"/>
  <pageSetup paperSize="9" scale="70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26" zoomScaleSheetLayoutView="100" workbookViewId="0">
      <selection activeCell="D40" sqref="D40"/>
    </sheetView>
  </sheetViews>
  <sheetFormatPr defaultRowHeight="12.75"/>
  <cols>
    <col min="1" max="1" width="7.42578125" customWidth="1"/>
    <col min="2" max="2" width="9.28515625" customWidth="1"/>
    <col min="3" max="3" width="55.28515625" customWidth="1"/>
    <col min="4" max="4" width="36.5703125" customWidth="1"/>
    <col min="5" max="5" width="13.7109375" customWidth="1"/>
    <col min="6" max="6" width="13.28515625" customWidth="1"/>
    <col min="7" max="7" width="17.140625" hidden="1" customWidth="1"/>
  </cols>
  <sheetData>
    <row r="1" spans="1:7" ht="27.75" customHeight="1">
      <c r="A1" s="176" t="s">
        <v>0</v>
      </c>
      <c r="B1" s="176"/>
      <c r="C1" s="176"/>
      <c r="D1" s="176"/>
      <c r="E1" s="176"/>
      <c r="F1" s="176"/>
      <c r="G1" s="176"/>
    </row>
    <row r="2" spans="1:7" ht="27" customHeight="1">
      <c r="A2" s="3" t="s">
        <v>1</v>
      </c>
      <c r="B2" s="3" t="s">
        <v>2</v>
      </c>
      <c r="C2" s="3" t="s">
        <v>38</v>
      </c>
      <c r="D2" s="3" t="s">
        <v>39</v>
      </c>
      <c r="E2" s="3" t="s">
        <v>5</v>
      </c>
      <c r="F2" s="3" t="s">
        <v>6</v>
      </c>
      <c r="G2" s="3"/>
    </row>
    <row r="3" spans="1:7" s="7" customFormat="1" ht="11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/>
    </row>
    <row r="4" spans="1:7" s="13" customFormat="1" ht="27.95" customHeight="1">
      <c r="A4" s="9" t="s">
        <v>130</v>
      </c>
      <c r="B4" s="9"/>
      <c r="C4" s="26" t="s">
        <v>175</v>
      </c>
      <c r="D4" s="29"/>
      <c r="E4" s="11">
        <v>0</v>
      </c>
      <c r="F4" s="11">
        <v>81500</v>
      </c>
      <c r="G4" s="17"/>
    </row>
    <row r="5" spans="1:7" s="13" customFormat="1" ht="27.95" customHeight="1">
      <c r="A5" s="9"/>
      <c r="B5" s="9" t="s">
        <v>161</v>
      </c>
      <c r="C5" s="26" t="s">
        <v>176</v>
      </c>
      <c r="D5" s="29"/>
      <c r="E5" s="11">
        <v>0</v>
      </c>
      <c r="F5" s="11">
        <v>81500</v>
      </c>
      <c r="G5" s="17"/>
    </row>
    <row r="6" spans="1:7" s="13" customFormat="1" ht="27.95" customHeight="1">
      <c r="A6" s="9"/>
      <c r="B6" s="9"/>
      <c r="C6" s="26"/>
      <c r="D6" s="29" t="s">
        <v>174</v>
      </c>
      <c r="E6" s="11">
        <v>0</v>
      </c>
      <c r="F6" s="11">
        <v>81500</v>
      </c>
      <c r="G6" s="17"/>
    </row>
    <row r="7" spans="1:7" s="13" customFormat="1" ht="27.95" customHeight="1">
      <c r="A7" s="9" t="s">
        <v>43</v>
      </c>
      <c r="B7" s="9"/>
      <c r="C7" s="26" t="s">
        <v>9</v>
      </c>
      <c r="D7" s="29"/>
      <c r="E7" s="11">
        <v>0</v>
      </c>
      <c r="F7" s="11">
        <v>12744</v>
      </c>
      <c r="G7" s="17"/>
    </row>
    <row r="8" spans="1:7" s="13" customFormat="1" ht="27.95" customHeight="1">
      <c r="A8" s="189"/>
      <c r="B8" s="9" t="s">
        <v>52</v>
      </c>
      <c r="C8" s="10" t="s">
        <v>53</v>
      </c>
      <c r="D8" s="29"/>
      <c r="E8" s="11">
        <v>0</v>
      </c>
      <c r="F8" s="11">
        <v>12744</v>
      </c>
      <c r="G8" s="17"/>
    </row>
    <row r="9" spans="1:7" s="13" customFormat="1" ht="27.95" customHeight="1">
      <c r="A9" s="190"/>
      <c r="B9" s="9"/>
      <c r="C9" s="10"/>
      <c r="D9" s="29" t="s">
        <v>48</v>
      </c>
      <c r="E9" s="11">
        <v>0</v>
      </c>
      <c r="F9" s="11">
        <v>12744</v>
      </c>
      <c r="G9" s="17"/>
    </row>
    <row r="10" spans="1:7" s="13" customFormat="1" ht="27.95" customHeight="1">
      <c r="A10" s="9" t="s">
        <v>54</v>
      </c>
      <c r="B10" s="8"/>
      <c r="C10" s="26" t="s">
        <v>32</v>
      </c>
      <c r="D10" s="8"/>
      <c r="E10" s="11">
        <v>6388.06</v>
      </c>
      <c r="F10" s="11">
        <v>71545.149999999994</v>
      </c>
      <c r="G10" s="17"/>
    </row>
    <row r="11" spans="1:7" s="13" customFormat="1" ht="49.5" customHeight="1">
      <c r="A11" s="189"/>
      <c r="B11" s="8">
        <v>85212</v>
      </c>
      <c r="C11" s="14" t="s">
        <v>59</v>
      </c>
      <c r="D11" s="8"/>
      <c r="E11" s="11">
        <v>0</v>
      </c>
      <c r="F11" s="11">
        <v>6.44</v>
      </c>
      <c r="G11" s="17"/>
    </row>
    <row r="12" spans="1:7" s="13" customFormat="1" ht="26.25" customHeight="1">
      <c r="A12" s="190"/>
      <c r="B12" s="8"/>
      <c r="C12" s="26"/>
      <c r="D12" s="29" t="s">
        <v>42</v>
      </c>
      <c r="E12" s="11">
        <v>0</v>
      </c>
      <c r="F12" s="11">
        <v>6.44</v>
      </c>
      <c r="G12" s="17"/>
    </row>
    <row r="13" spans="1:7" s="13" customFormat="1" ht="34.5" customHeight="1">
      <c r="A13" s="190"/>
      <c r="B13" s="9" t="s">
        <v>55</v>
      </c>
      <c r="C13" s="28" t="s">
        <v>58</v>
      </c>
      <c r="D13" s="8"/>
      <c r="E13" s="11">
        <v>6388.06</v>
      </c>
      <c r="F13" s="11">
        <v>0</v>
      </c>
      <c r="G13" s="17"/>
    </row>
    <row r="14" spans="1:7" s="13" customFormat="1" ht="27.75" customHeight="1">
      <c r="A14" s="190"/>
      <c r="B14" s="9"/>
      <c r="C14" s="26"/>
      <c r="D14" s="29" t="s">
        <v>57</v>
      </c>
      <c r="E14" s="11">
        <v>6388.06</v>
      </c>
      <c r="F14" s="11">
        <v>0</v>
      </c>
      <c r="G14" s="17"/>
    </row>
    <row r="15" spans="1:7" s="13" customFormat="1" ht="27" customHeight="1">
      <c r="A15" s="190"/>
      <c r="B15" s="9" t="s">
        <v>60</v>
      </c>
      <c r="C15" s="26" t="s">
        <v>61</v>
      </c>
      <c r="D15" s="29"/>
      <c r="E15" s="11">
        <v>0</v>
      </c>
      <c r="F15" s="11">
        <v>10700</v>
      </c>
      <c r="G15" s="17"/>
    </row>
    <row r="16" spans="1:7" s="13" customFormat="1" ht="25.5" customHeight="1">
      <c r="A16" s="190"/>
      <c r="B16" s="9"/>
      <c r="C16" s="26"/>
      <c r="D16" s="29" t="s">
        <v>42</v>
      </c>
      <c r="E16" s="11">
        <v>0</v>
      </c>
      <c r="F16" s="11">
        <v>10700</v>
      </c>
      <c r="G16" s="17"/>
    </row>
    <row r="17" spans="1:7" s="13" customFormat="1" ht="27.95" customHeight="1">
      <c r="A17" s="190"/>
      <c r="B17" s="9" t="s">
        <v>56</v>
      </c>
      <c r="C17" s="10" t="s">
        <v>13</v>
      </c>
      <c r="D17" s="29"/>
      <c r="E17" s="11">
        <v>0</v>
      </c>
      <c r="F17" s="11">
        <v>60838.71</v>
      </c>
      <c r="G17" s="17"/>
    </row>
    <row r="18" spans="1:7" s="13" customFormat="1" ht="27.95" customHeight="1">
      <c r="A18" s="191"/>
      <c r="B18" s="9"/>
      <c r="C18" s="26"/>
      <c r="D18" s="29" t="s">
        <v>44</v>
      </c>
      <c r="E18" s="11">
        <v>0</v>
      </c>
      <c r="F18" s="11">
        <v>60838.71</v>
      </c>
      <c r="G18" s="17"/>
    </row>
    <row r="19" spans="1:7" s="13" customFormat="1" ht="27.95" customHeight="1">
      <c r="A19" s="9" t="s">
        <v>62</v>
      </c>
      <c r="B19" s="8"/>
      <c r="C19" s="26" t="s">
        <v>63</v>
      </c>
      <c r="D19" s="8"/>
      <c r="E19" s="11">
        <v>0</v>
      </c>
      <c r="F19" s="11">
        <v>26400</v>
      </c>
      <c r="G19" s="17"/>
    </row>
    <row r="20" spans="1:7" s="13" customFormat="1" ht="27.95" customHeight="1">
      <c r="A20" s="189"/>
      <c r="B20" s="8">
        <v>90015</v>
      </c>
      <c r="C20" s="26" t="s">
        <v>64</v>
      </c>
      <c r="D20" s="8"/>
      <c r="E20" s="11">
        <v>0</v>
      </c>
      <c r="F20" s="11">
        <v>6400</v>
      </c>
      <c r="G20" s="17"/>
    </row>
    <row r="21" spans="1:7" s="13" customFormat="1" ht="27.95" customHeight="1">
      <c r="A21" s="190"/>
      <c r="B21" s="8"/>
      <c r="C21" s="26"/>
      <c r="D21" s="29" t="s">
        <v>42</v>
      </c>
      <c r="E21" s="11">
        <v>0</v>
      </c>
      <c r="F21" s="11">
        <v>6400</v>
      </c>
      <c r="G21" s="17"/>
    </row>
    <row r="22" spans="1:7" s="13" customFormat="1" ht="27.95" customHeight="1">
      <c r="A22" s="190"/>
      <c r="B22" s="9" t="s">
        <v>65</v>
      </c>
      <c r="C22" s="10" t="s">
        <v>13</v>
      </c>
      <c r="D22" s="8"/>
      <c r="E22" s="11">
        <v>0</v>
      </c>
      <c r="F22" s="11">
        <v>20000</v>
      </c>
      <c r="G22" s="17"/>
    </row>
    <row r="23" spans="1:7" s="13" customFormat="1" ht="27.95" customHeight="1">
      <c r="A23" s="191"/>
      <c r="B23" s="8"/>
      <c r="C23" s="26"/>
      <c r="D23" s="29" t="s">
        <v>42</v>
      </c>
      <c r="E23" s="11">
        <v>0</v>
      </c>
      <c r="F23" s="11">
        <v>20000</v>
      </c>
      <c r="G23" s="17"/>
    </row>
    <row r="24" spans="1:7" s="31" customFormat="1" ht="28.5" customHeight="1">
      <c r="A24" s="181" t="s">
        <v>14</v>
      </c>
      <c r="B24" s="182"/>
      <c r="C24" s="182"/>
      <c r="D24" s="183"/>
      <c r="E24" s="19">
        <v>6388.06</v>
      </c>
      <c r="F24" s="19">
        <v>192189.15</v>
      </c>
      <c r="G24" s="30"/>
    </row>
    <row r="25" spans="1:7" s="31" customFormat="1" ht="30" customHeight="1">
      <c r="A25" s="192" t="s">
        <v>178</v>
      </c>
      <c r="B25" s="193"/>
      <c r="C25" s="193"/>
      <c r="D25" s="194"/>
      <c r="E25" s="19"/>
      <c r="F25" s="19">
        <v>185801.09</v>
      </c>
      <c r="G25" s="32"/>
    </row>
    <row r="26" spans="1:7" s="31" customFormat="1" ht="33" customHeight="1">
      <c r="A26" s="192" t="s">
        <v>179</v>
      </c>
      <c r="B26" s="193"/>
      <c r="C26" s="193"/>
      <c r="D26" s="194"/>
      <c r="E26" s="33">
        <v>6388.06</v>
      </c>
      <c r="F26" s="33">
        <v>110689.15</v>
      </c>
      <c r="G26" s="34"/>
    </row>
    <row r="27" spans="1:7" s="31" customFormat="1" ht="27" customHeight="1">
      <c r="A27" s="181" t="s">
        <v>42</v>
      </c>
      <c r="B27" s="182"/>
      <c r="C27" s="182"/>
      <c r="D27" s="183"/>
      <c r="E27" s="33">
        <v>0</v>
      </c>
      <c r="F27" s="33">
        <v>37106.44</v>
      </c>
      <c r="G27" s="35"/>
    </row>
    <row r="28" spans="1:7" s="31" customFormat="1" ht="27" customHeight="1">
      <c r="A28" s="181" t="s">
        <v>48</v>
      </c>
      <c r="B28" s="182"/>
      <c r="C28" s="182"/>
      <c r="D28" s="183"/>
      <c r="E28" s="33">
        <v>0</v>
      </c>
      <c r="F28" s="33">
        <v>12744</v>
      </c>
      <c r="G28" s="35"/>
    </row>
    <row r="29" spans="1:7" s="31" customFormat="1" ht="27" customHeight="1">
      <c r="A29" s="181" t="s">
        <v>57</v>
      </c>
      <c r="B29" s="182"/>
      <c r="C29" s="182"/>
      <c r="D29" s="183"/>
      <c r="E29" s="33">
        <v>6388.06</v>
      </c>
      <c r="F29" s="33">
        <v>0</v>
      </c>
      <c r="G29" s="35"/>
    </row>
    <row r="30" spans="1:7" s="31" customFormat="1" ht="27" customHeight="1">
      <c r="A30" s="181" t="s">
        <v>44</v>
      </c>
      <c r="B30" s="182"/>
      <c r="C30" s="182"/>
      <c r="D30" s="183"/>
      <c r="E30" s="33">
        <v>0</v>
      </c>
      <c r="F30" s="33">
        <v>60838.71</v>
      </c>
      <c r="G30" s="35"/>
    </row>
    <row r="31" spans="1:7" s="31" customFormat="1" ht="27" customHeight="1">
      <c r="A31" s="187" t="s">
        <v>49</v>
      </c>
      <c r="B31" s="187"/>
      <c r="C31" s="187"/>
      <c r="D31" s="187"/>
      <c r="E31" s="19">
        <v>0</v>
      </c>
      <c r="F31" s="19">
        <v>81500</v>
      </c>
      <c r="G31" s="35"/>
    </row>
    <row r="32" spans="1:7" s="31" customFormat="1" ht="30.75" customHeight="1">
      <c r="A32" s="187" t="s">
        <v>177</v>
      </c>
      <c r="B32" s="187"/>
      <c r="C32" s="187"/>
      <c r="D32" s="187"/>
      <c r="E32" s="19">
        <v>0</v>
      </c>
      <c r="F32" s="19">
        <v>81500</v>
      </c>
      <c r="G32" s="35"/>
    </row>
    <row r="33" spans="1:7" s="31" customFormat="1" ht="22.5" customHeight="1">
      <c r="A33" s="188" t="s">
        <v>46</v>
      </c>
      <c r="B33" s="188"/>
      <c r="C33" s="188"/>
      <c r="D33" s="188"/>
      <c r="E33" s="19">
        <v>0</v>
      </c>
      <c r="F33" s="19">
        <v>0</v>
      </c>
      <c r="G33" s="35"/>
    </row>
    <row r="34" spans="1:7" s="31" customFormat="1" ht="12" customHeight="1">
      <c r="A34" s="36"/>
      <c r="B34" s="36"/>
      <c r="C34" s="36"/>
      <c r="D34" s="36"/>
      <c r="E34" s="37"/>
      <c r="F34" s="37"/>
      <c r="G34" s="35"/>
    </row>
    <row r="35" spans="1:7" s="39" customFormat="1" ht="18.75" customHeight="1">
      <c r="A35" s="186" t="s">
        <v>50</v>
      </c>
      <c r="B35" s="186"/>
      <c r="C35" s="186"/>
      <c r="D35" s="38"/>
    </row>
    <row r="36" spans="1:7" s="39" customFormat="1" ht="21" customHeight="1">
      <c r="A36" s="185" t="s">
        <v>21</v>
      </c>
      <c r="B36" s="185"/>
      <c r="C36" s="41"/>
      <c r="D36" s="41">
        <v>14778301.130000001</v>
      </c>
    </row>
    <row r="37" spans="1:7" s="39" customFormat="1" ht="21" customHeight="1">
      <c r="A37" s="185" t="s">
        <v>51</v>
      </c>
      <c r="B37" s="185"/>
      <c r="C37" s="42"/>
      <c r="D37" s="42">
        <v>9837264.0600000005</v>
      </c>
    </row>
    <row r="38" spans="1:7" s="39" customFormat="1" ht="21" customHeight="1">
      <c r="A38" s="40"/>
      <c r="B38" s="185" t="s">
        <v>46</v>
      </c>
      <c r="C38" s="185"/>
      <c r="D38" s="42">
        <v>227234.31</v>
      </c>
    </row>
    <row r="39" spans="1:7" s="39" customFormat="1" ht="21" customHeight="1">
      <c r="A39" s="184" t="s">
        <v>24</v>
      </c>
      <c r="B39" s="184"/>
      <c r="C39" s="184"/>
      <c r="D39" s="42">
        <v>4941037.07</v>
      </c>
    </row>
    <row r="40" spans="1:7" s="43" customFormat="1" ht="21" customHeight="1">
      <c r="B40" s="43" t="s">
        <v>46</v>
      </c>
      <c r="D40" s="44">
        <v>95037.07</v>
      </c>
    </row>
    <row r="44" spans="1:7" ht="21" customHeight="1"/>
    <row r="45" spans="1:7" ht="21" customHeight="1"/>
    <row r="46" spans="1:7" ht="21" customHeight="1"/>
    <row r="47" spans="1:7" ht="21" customHeight="1"/>
  </sheetData>
  <mergeCells count="19">
    <mergeCell ref="A1:G1"/>
    <mergeCell ref="A26:D26"/>
    <mergeCell ref="A25:D25"/>
    <mergeCell ref="A24:D24"/>
    <mergeCell ref="A8:A9"/>
    <mergeCell ref="A29:D29"/>
    <mergeCell ref="A11:A18"/>
    <mergeCell ref="A20:A23"/>
    <mergeCell ref="A27:D27"/>
    <mergeCell ref="A28:D28"/>
    <mergeCell ref="A30:D30"/>
    <mergeCell ref="A39:C39"/>
    <mergeCell ref="A36:B36"/>
    <mergeCell ref="A37:B37"/>
    <mergeCell ref="A35:C35"/>
    <mergeCell ref="B38:C38"/>
    <mergeCell ref="A31:D31"/>
    <mergeCell ref="A32:D32"/>
    <mergeCell ref="A33:D33"/>
  </mergeCells>
  <phoneticPr fontId="19" type="noConversion"/>
  <printOptions horizontalCentered="1"/>
  <pageMargins left="0.33" right="0" top="0.51181102362204722" bottom="0.59055118110236227" header="0.27559055118110237" footer="0.51181102362204722"/>
  <pageSetup paperSize="9" scale="68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opLeftCell="A6" workbookViewId="0">
      <selection activeCell="H10" sqref="H10"/>
    </sheetView>
  </sheetViews>
  <sheetFormatPr defaultRowHeight="12.75"/>
  <cols>
    <col min="1" max="1" width="4.28515625" style="128" customWidth="1"/>
    <col min="2" max="2" width="7.42578125" style="165" customWidth="1"/>
    <col min="3" max="3" width="8.42578125" style="165" customWidth="1"/>
    <col min="4" max="4" width="8.140625" style="165" hidden="1" customWidth="1"/>
    <col min="5" max="5" width="62.42578125" style="128" customWidth="1"/>
    <col min="6" max="6" width="14.7109375" style="128" customWidth="1"/>
    <col min="7" max="7" width="15.28515625" style="128" customWidth="1"/>
    <col min="8" max="8" width="15" style="128" customWidth="1"/>
    <col min="9" max="9" width="11.140625" style="128" customWidth="1"/>
    <col min="10" max="10" width="12.28515625" style="128" customWidth="1"/>
    <col min="11" max="11" width="12" style="128" customWidth="1"/>
    <col min="12" max="13" width="11.7109375" style="128" hidden="1" customWidth="1"/>
    <col min="14" max="14" width="14.42578125" style="128" customWidth="1"/>
    <col min="15" max="16384" width="9.140625" style="128"/>
  </cols>
  <sheetData>
    <row r="1" spans="1:18" s="125" customFormat="1" ht="61.5" customHeight="1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8" ht="5.2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8" s="129" customFormat="1" ht="18.75" customHeight="1">
      <c r="A3" s="196" t="s">
        <v>67</v>
      </c>
      <c r="B3" s="196" t="s">
        <v>1</v>
      </c>
      <c r="C3" s="196" t="s">
        <v>144</v>
      </c>
      <c r="D3" s="196"/>
      <c r="E3" s="197" t="s">
        <v>145</v>
      </c>
      <c r="F3" s="197" t="s">
        <v>146</v>
      </c>
      <c r="G3" s="198" t="s">
        <v>72</v>
      </c>
      <c r="H3" s="199"/>
      <c r="I3" s="199"/>
      <c r="J3" s="199"/>
      <c r="K3" s="199"/>
      <c r="L3" s="199"/>
      <c r="M3" s="200"/>
      <c r="N3" s="197" t="s">
        <v>147</v>
      </c>
    </row>
    <row r="4" spans="1:18" s="129" customFormat="1" ht="18" customHeight="1">
      <c r="A4" s="196"/>
      <c r="B4" s="196"/>
      <c r="C4" s="196"/>
      <c r="D4" s="196"/>
      <c r="E4" s="197"/>
      <c r="F4" s="197"/>
      <c r="G4" s="197" t="s">
        <v>166</v>
      </c>
      <c r="H4" s="197" t="s">
        <v>148</v>
      </c>
      <c r="I4" s="197"/>
      <c r="J4" s="197"/>
      <c r="K4" s="197"/>
      <c r="L4" s="197"/>
      <c r="M4" s="201"/>
      <c r="N4" s="197"/>
    </row>
    <row r="5" spans="1:18" s="129" customFormat="1" ht="29.25" customHeight="1">
      <c r="A5" s="196"/>
      <c r="B5" s="196"/>
      <c r="C5" s="196"/>
      <c r="D5" s="196"/>
      <c r="E5" s="197"/>
      <c r="F5" s="197"/>
      <c r="G5" s="197"/>
      <c r="H5" s="197" t="s">
        <v>149</v>
      </c>
      <c r="I5" s="197" t="s">
        <v>150</v>
      </c>
      <c r="J5" s="197" t="s">
        <v>151</v>
      </c>
      <c r="K5" s="197" t="s">
        <v>152</v>
      </c>
      <c r="L5" s="197"/>
      <c r="M5" s="202"/>
      <c r="N5" s="197"/>
    </row>
    <row r="6" spans="1:18" s="129" customFormat="1" ht="20.100000000000001" customHeight="1">
      <c r="A6" s="196"/>
      <c r="B6" s="196"/>
      <c r="C6" s="196"/>
      <c r="D6" s="196"/>
      <c r="E6" s="197"/>
      <c r="F6" s="197"/>
      <c r="G6" s="197"/>
      <c r="H6" s="197"/>
      <c r="I6" s="197"/>
      <c r="J6" s="197"/>
      <c r="K6" s="197"/>
      <c r="L6" s="197"/>
      <c r="M6" s="202"/>
      <c r="N6" s="197"/>
    </row>
    <row r="7" spans="1:18" s="129" customFormat="1" ht="21.75" customHeight="1">
      <c r="A7" s="196"/>
      <c r="B7" s="196"/>
      <c r="C7" s="196"/>
      <c r="D7" s="196"/>
      <c r="E7" s="197"/>
      <c r="F7" s="197"/>
      <c r="G7" s="197"/>
      <c r="H7" s="197"/>
      <c r="I7" s="197"/>
      <c r="J7" s="197"/>
      <c r="K7" s="197"/>
      <c r="L7" s="197"/>
      <c r="M7" s="203"/>
      <c r="N7" s="197"/>
    </row>
    <row r="8" spans="1:18" s="131" customFormat="1" ht="14.25" customHeight="1">
      <c r="A8" s="130">
        <v>1</v>
      </c>
      <c r="B8" s="130">
        <v>2</v>
      </c>
      <c r="C8" s="130">
        <v>3</v>
      </c>
      <c r="D8" s="130"/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130">
        <v>10</v>
      </c>
      <c r="L8" s="130">
        <v>10</v>
      </c>
      <c r="M8" s="130"/>
      <c r="N8" s="130">
        <v>11</v>
      </c>
    </row>
    <row r="9" spans="1:18" s="140" customFormat="1" ht="39" customHeight="1">
      <c r="A9" s="132">
        <v>1</v>
      </c>
      <c r="B9" s="133" t="s">
        <v>40</v>
      </c>
      <c r="C9" s="133" t="s">
        <v>153</v>
      </c>
      <c r="D9" s="132"/>
      <c r="E9" s="134" t="s">
        <v>154</v>
      </c>
      <c r="F9" s="135">
        <v>3864200</v>
      </c>
      <c r="G9" s="135">
        <v>3864200</v>
      </c>
      <c r="H9" s="135">
        <v>3864200</v>
      </c>
      <c r="I9" s="136">
        <v>0</v>
      </c>
      <c r="J9" s="136">
        <v>0</v>
      </c>
      <c r="K9" s="137">
        <v>0</v>
      </c>
      <c r="L9" s="136"/>
      <c r="M9" s="136"/>
      <c r="N9" s="138" t="s">
        <v>155</v>
      </c>
      <c r="O9" s="139"/>
      <c r="P9" s="139"/>
      <c r="Q9" s="139"/>
      <c r="R9" s="139"/>
    </row>
    <row r="10" spans="1:18" s="140" customFormat="1" ht="40.5" customHeight="1">
      <c r="A10" s="132">
        <v>2</v>
      </c>
      <c r="B10" s="133" t="s">
        <v>40</v>
      </c>
      <c r="C10" s="133" t="s">
        <v>153</v>
      </c>
      <c r="D10" s="132"/>
      <c r="E10" s="134" t="s">
        <v>156</v>
      </c>
      <c r="F10" s="135">
        <v>500000</v>
      </c>
      <c r="G10" s="141">
        <v>15300</v>
      </c>
      <c r="H10" s="141">
        <v>15300</v>
      </c>
      <c r="I10" s="136">
        <v>0</v>
      </c>
      <c r="J10" s="136">
        <v>0</v>
      </c>
      <c r="K10" s="137">
        <v>0</v>
      </c>
      <c r="L10" s="142"/>
      <c r="M10" s="142"/>
      <c r="N10" s="138" t="s">
        <v>155</v>
      </c>
      <c r="O10" s="139"/>
      <c r="P10" s="139"/>
      <c r="Q10" s="139"/>
      <c r="R10" s="139"/>
    </row>
    <row r="11" spans="1:18" s="140" customFormat="1" ht="40.5" customHeight="1">
      <c r="A11" s="132">
        <v>3</v>
      </c>
      <c r="B11" s="133" t="s">
        <v>40</v>
      </c>
      <c r="C11" s="133" t="s">
        <v>153</v>
      </c>
      <c r="D11" s="132"/>
      <c r="E11" s="134" t="s">
        <v>157</v>
      </c>
      <c r="F11" s="135">
        <v>315000</v>
      </c>
      <c r="G11" s="141">
        <v>15000</v>
      </c>
      <c r="H11" s="141">
        <v>15000</v>
      </c>
      <c r="I11" s="136">
        <v>0</v>
      </c>
      <c r="J11" s="136">
        <v>0</v>
      </c>
      <c r="K11" s="137">
        <v>0</v>
      </c>
      <c r="L11" s="142"/>
      <c r="M11" s="142"/>
      <c r="N11" s="138" t="s">
        <v>155</v>
      </c>
      <c r="O11" s="139"/>
      <c r="P11" s="139"/>
      <c r="Q11" s="139"/>
      <c r="R11" s="139"/>
    </row>
    <row r="12" spans="1:18" s="140" customFormat="1" ht="42.75" customHeight="1">
      <c r="A12" s="132">
        <v>4</v>
      </c>
      <c r="B12" s="133" t="s">
        <v>158</v>
      </c>
      <c r="C12" s="133" t="s">
        <v>159</v>
      </c>
      <c r="D12" s="132"/>
      <c r="E12" s="134" t="s">
        <v>160</v>
      </c>
      <c r="F12" s="135">
        <v>15000</v>
      </c>
      <c r="G12" s="141">
        <v>15000</v>
      </c>
      <c r="H12" s="141">
        <v>15000</v>
      </c>
      <c r="I12" s="136">
        <v>0</v>
      </c>
      <c r="J12" s="136">
        <v>0</v>
      </c>
      <c r="K12" s="137">
        <v>0</v>
      </c>
      <c r="L12" s="142"/>
      <c r="M12" s="142"/>
      <c r="N12" s="138" t="s">
        <v>155</v>
      </c>
      <c r="O12" s="139"/>
      <c r="P12" s="139"/>
      <c r="Q12" s="139"/>
      <c r="R12" s="139"/>
    </row>
    <row r="13" spans="1:18" s="140" customFormat="1" ht="43.5" customHeight="1">
      <c r="A13" s="132">
        <v>5</v>
      </c>
      <c r="B13" s="143" t="s">
        <v>130</v>
      </c>
      <c r="C13" s="143" t="s">
        <v>161</v>
      </c>
      <c r="D13" s="144"/>
      <c r="E13" s="145" t="s">
        <v>162</v>
      </c>
      <c r="F13" s="146">
        <v>731500</v>
      </c>
      <c r="G13" s="147">
        <v>731500</v>
      </c>
      <c r="H13" s="148">
        <v>731500</v>
      </c>
      <c r="I13" s="149">
        <v>0</v>
      </c>
      <c r="J13" s="136">
        <v>0</v>
      </c>
      <c r="K13" s="137">
        <v>0</v>
      </c>
      <c r="L13" s="142"/>
      <c r="M13" s="142"/>
      <c r="N13" s="138" t="s">
        <v>155</v>
      </c>
      <c r="O13" s="139"/>
      <c r="P13" s="139"/>
      <c r="Q13" s="139"/>
      <c r="R13" s="139"/>
    </row>
    <row r="14" spans="1:18" s="140" customFormat="1" ht="43.5" customHeight="1">
      <c r="A14" s="144">
        <v>6</v>
      </c>
      <c r="B14" s="150" t="s">
        <v>43</v>
      </c>
      <c r="C14" s="150" t="s">
        <v>45</v>
      </c>
      <c r="D14" s="144"/>
      <c r="E14" s="151" t="s">
        <v>163</v>
      </c>
      <c r="F14" s="152">
        <v>95037.07</v>
      </c>
      <c r="G14" s="153">
        <v>95037.07</v>
      </c>
      <c r="H14" s="154">
        <v>0</v>
      </c>
      <c r="I14" s="155">
        <v>0</v>
      </c>
      <c r="J14" s="149">
        <v>0</v>
      </c>
      <c r="K14" s="156">
        <v>95037.07</v>
      </c>
      <c r="L14" s="157"/>
      <c r="M14" s="157"/>
      <c r="N14" s="158" t="s">
        <v>164</v>
      </c>
      <c r="O14" s="139"/>
      <c r="P14" s="139"/>
      <c r="Q14" s="139"/>
      <c r="R14" s="139"/>
    </row>
    <row r="15" spans="1:18" s="140" customFormat="1" ht="43.5" customHeight="1">
      <c r="A15" s="159"/>
      <c r="B15" s="160"/>
      <c r="C15" s="160"/>
      <c r="D15" s="160"/>
      <c r="E15" s="160" t="s">
        <v>165</v>
      </c>
      <c r="F15" s="161">
        <f t="shared" ref="F15:K15" si="0">SUM(F9:F14)</f>
        <v>5520737.0700000003</v>
      </c>
      <c r="G15" s="161">
        <f t="shared" si="0"/>
        <v>4736037.07</v>
      </c>
      <c r="H15" s="162">
        <f t="shared" si="0"/>
        <v>4641000</v>
      </c>
      <c r="I15" s="162">
        <f t="shared" si="0"/>
        <v>0</v>
      </c>
      <c r="J15" s="162">
        <f t="shared" si="0"/>
        <v>0</v>
      </c>
      <c r="K15" s="161">
        <f t="shared" si="0"/>
        <v>95037.07</v>
      </c>
      <c r="L15" s="163"/>
      <c r="M15" s="163"/>
      <c r="N15" s="164"/>
      <c r="O15" s="139"/>
      <c r="P15" s="139"/>
      <c r="Q15" s="139"/>
      <c r="R15" s="139"/>
    </row>
    <row r="16" spans="1:18" s="140" customFormat="1" ht="50.25" customHeight="1">
      <c r="A16" s="165"/>
      <c r="B16" s="165"/>
      <c r="C16" s="128"/>
      <c r="D16" s="128"/>
      <c r="E16" s="128"/>
      <c r="F16" s="128"/>
      <c r="G16" s="128"/>
      <c r="H16" s="139"/>
      <c r="I16" s="139"/>
      <c r="J16" s="139"/>
      <c r="K16" s="139"/>
    </row>
    <row r="17" spans="1:14" s="140" customFormat="1" ht="50.25" customHeight="1">
      <c r="A17" s="128"/>
      <c r="B17" s="166"/>
      <c r="C17" s="166"/>
      <c r="D17" s="166"/>
      <c r="E17" s="166"/>
      <c r="F17" s="166"/>
      <c r="G17" s="166"/>
      <c r="H17" s="166"/>
      <c r="I17" s="166"/>
      <c r="J17" s="139"/>
      <c r="K17" s="139"/>
      <c r="L17" s="139"/>
      <c r="M17" s="139"/>
    </row>
    <row r="18" spans="1:14" s="140" customFormat="1" ht="46.5" customHeight="1">
      <c r="A18" s="166"/>
      <c r="B18" s="165"/>
      <c r="C18" s="165"/>
      <c r="D18" s="165"/>
      <c r="E18" s="128"/>
      <c r="F18" s="128"/>
      <c r="G18" s="128"/>
      <c r="H18" s="128"/>
      <c r="I18" s="128"/>
      <c r="J18" s="166"/>
      <c r="K18" s="166"/>
      <c r="L18" s="166"/>
      <c r="M18" s="166"/>
      <c r="N18" s="166"/>
    </row>
    <row r="19" spans="1:14" ht="13.5" hidden="1" customHeight="1"/>
    <row r="20" spans="1:14" ht="42" hidden="1" customHeight="1"/>
    <row r="21" spans="1:14" hidden="1"/>
    <row r="22" spans="1:14" hidden="1"/>
    <row r="23" spans="1:14" hidden="1">
      <c r="A23" s="167"/>
    </row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mergeCells count="17">
    <mergeCell ref="L5:L7"/>
    <mergeCell ref="A1:N1"/>
    <mergeCell ref="A3:A7"/>
    <mergeCell ref="B3:B7"/>
    <mergeCell ref="C3:C7"/>
    <mergeCell ref="E3:E7"/>
    <mergeCell ref="N3:N7"/>
    <mergeCell ref="G4:G7"/>
    <mergeCell ref="D3:D7"/>
    <mergeCell ref="F3:F7"/>
    <mergeCell ref="H4:L4"/>
    <mergeCell ref="G3:M3"/>
    <mergeCell ref="M4:M7"/>
    <mergeCell ref="J5:J7"/>
    <mergeCell ref="H5:H7"/>
    <mergeCell ref="I5:I7"/>
    <mergeCell ref="K5:K7"/>
  </mergeCells>
  <phoneticPr fontId="19" type="noConversion"/>
  <printOptions horizontalCentered="1"/>
  <pageMargins left="0.31496062992125984" right="0.19685039370078741" top="0.67" bottom="0.78740157480314965" header="0.37" footer="0.51181102362204722"/>
  <pageSetup paperSize="9" scale="80" orientation="landscape" r:id="rId1"/>
  <headerFooter alignWithMargins="0">
    <oddHeader xml:space="preserve">&amp;R&amp;"Times New Roman,Normalny"&amp;13Tabela nr 3&amp;14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opLeftCell="A26" workbookViewId="0">
      <selection activeCell="B30" sqref="B30"/>
    </sheetView>
  </sheetViews>
  <sheetFormatPr defaultColWidth="10.28515625" defaultRowHeight="11.25"/>
  <cols>
    <col min="1" max="1" width="5.140625" style="48" customWidth="1"/>
    <col min="2" max="2" width="33.85546875" style="48" customWidth="1"/>
    <col min="3" max="3" width="8.5703125" style="48" customWidth="1"/>
    <col min="4" max="4" width="10.7109375" style="48" customWidth="1"/>
    <col min="5" max="5" width="12.85546875" style="48" customWidth="1"/>
    <col min="6" max="6" width="13" style="48" customWidth="1"/>
    <col min="7" max="7" width="13.140625" style="48" customWidth="1"/>
    <col min="8" max="8" width="13" style="48" customWidth="1"/>
    <col min="9" max="9" width="12.85546875" style="48" customWidth="1"/>
    <col min="10" max="10" width="11.5703125" style="48" customWidth="1"/>
    <col min="11" max="11" width="8.28515625" style="48" customWidth="1"/>
    <col min="12" max="12" width="13.140625" style="48" customWidth="1"/>
    <col min="13" max="13" width="12.85546875" style="48" customWidth="1"/>
    <col min="14" max="14" width="10.42578125" style="48" customWidth="1"/>
    <col min="15" max="15" width="8.7109375" style="48" customWidth="1"/>
    <col min="16" max="16" width="5.42578125" style="48" customWidth="1"/>
    <col min="17" max="17" width="12.42578125" style="48" customWidth="1"/>
    <col min="18" max="16384" width="10.28515625" style="48"/>
  </cols>
  <sheetData>
    <row r="1" spans="1:17" s="46" customFormat="1" ht="44.25" customHeight="1">
      <c r="A1" s="204" t="s">
        <v>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2.75" customHeight="1">
      <c r="A2" s="205" t="s">
        <v>67</v>
      </c>
      <c r="B2" s="205" t="s">
        <v>68</v>
      </c>
      <c r="C2" s="206" t="s">
        <v>69</v>
      </c>
      <c r="D2" s="206" t="s">
        <v>70</v>
      </c>
      <c r="E2" s="206" t="s">
        <v>71</v>
      </c>
      <c r="F2" s="205" t="s">
        <v>22</v>
      </c>
      <c r="G2" s="205"/>
      <c r="H2" s="205" t="s">
        <v>72</v>
      </c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4.25" customHeight="1">
      <c r="A3" s="205"/>
      <c r="B3" s="205"/>
      <c r="C3" s="206"/>
      <c r="D3" s="206"/>
      <c r="E3" s="206"/>
      <c r="F3" s="206" t="s">
        <v>73</v>
      </c>
      <c r="G3" s="206" t="s">
        <v>74</v>
      </c>
      <c r="H3" s="205" t="s">
        <v>75</v>
      </c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4.25" customHeight="1">
      <c r="A4" s="205"/>
      <c r="B4" s="205"/>
      <c r="C4" s="206"/>
      <c r="D4" s="206"/>
      <c r="E4" s="206"/>
      <c r="F4" s="206"/>
      <c r="G4" s="206"/>
      <c r="H4" s="206" t="s">
        <v>76</v>
      </c>
      <c r="I4" s="205" t="s">
        <v>77</v>
      </c>
      <c r="J4" s="205"/>
      <c r="K4" s="205"/>
      <c r="L4" s="205"/>
      <c r="M4" s="205"/>
      <c r="N4" s="205"/>
      <c r="O4" s="205"/>
      <c r="P4" s="205"/>
      <c r="Q4" s="205"/>
    </row>
    <row r="5" spans="1:17" ht="14.25" customHeight="1">
      <c r="A5" s="205"/>
      <c r="B5" s="205"/>
      <c r="C5" s="206"/>
      <c r="D5" s="206"/>
      <c r="E5" s="206"/>
      <c r="F5" s="206"/>
      <c r="G5" s="206"/>
      <c r="H5" s="206"/>
      <c r="I5" s="205" t="s">
        <v>78</v>
      </c>
      <c r="J5" s="205"/>
      <c r="K5" s="205"/>
      <c r="L5" s="205"/>
      <c r="M5" s="205" t="s">
        <v>79</v>
      </c>
      <c r="N5" s="205"/>
      <c r="O5" s="205"/>
      <c r="P5" s="205"/>
      <c r="Q5" s="205"/>
    </row>
    <row r="6" spans="1:17" ht="12.75" customHeight="1">
      <c r="A6" s="205"/>
      <c r="B6" s="205"/>
      <c r="C6" s="206"/>
      <c r="D6" s="206"/>
      <c r="E6" s="206"/>
      <c r="F6" s="206"/>
      <c r="G6" s="206"/>
      <c r="H6" s="206"/>
      <c r="I6" s="206" t="s">
        <v>80</v>
      </c>
      <c r="J6" s="205" t="s">
        <v>81</v>
      </c>
      <c r="K6" s="205"/>
      <c r="L6" s="205"/>
      <c r="M6" s="206" t="s">
        <v>82</v>
      </c>
      <c r="N6" s="206" t="s">
        <v>81</v>
      </c>
      <c r="O6" s="206"/>
      <c r="P6" s="206"/>
      <c r="Q6" s="206"/>
    </row>
    <row r="7" spans="1:17" ht="102.75" customHeight="1">
      <c r="A7" s="205"/>
      <c r="B7" s="205"/>
      <c r="C7" s="206"/>
      <c r="D7" s="206"/>
      <c r="E7" s="206"/>
      <c r="F7" s="206"/>
      <c r="G7" s="206"/>
      <c r="H7" s="206"/>
      <c r="I7" s="206"/>
      <c r="J7" s="47" t="s">
        <v>83</v>
      </c>
      <c r="K7" s="47" t="s">
        <v>84</v>
      </c>
      <c r="L7" s="47" t="s">
        <v>85</v>
      </c>
      <c r="M7" s="206"/>
      <c r="N7" s="47" t="s">
        <v>86</v>
      </c>
      <c r="O7" s="47" t="s">
        <v>83</v>
      </c>
      <c r="P7" s="47" t="s">
        <v>84</v>
      </c>
      <c r="Q7" s="47" t="s">
        <v>87</v>
      </c>
    </row>
    <row r="8" spans="1:17" ht="11.2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</row>
    <row r="9" spans="1:17" s="53" customFormat="1" ht="34.5" customHeight="1">
      <c r="A9" s="50">
        <v>1</v>
      </c>
      <c r="B9" s="51" t="s">
        <v>88</v>
      </c>
      <c r="C9" s="207" t="s">
        <v>89</v>
      </c>
      <c r="D9" s="208"/>
      <c r="E9" s="52">
        <f t="shared" ref="E9:Q9" si="0">+E14</f>
        <v>95037.07</v>
      </c>
      <c r="F9" s="52">
        <f t="shared" si="0"/>
        <v>14255.56</v>
      </c>
      <c r="G9" s="52">
        <f t="shared" si="0"/>
        <v>80781.509999999995</v>
      </c>
      <c r="H9" s="52">
        <f t="shared" si="0"/>
        <v>95037.07</v>
      </c>
      <c r="I9" s="52">
        <f t="shared" si="0"/>
        <v>14255.56</v>
      </c>
      <c r="J9" s="52">
        <f t="shared" si="0"/>
        <v>0</v>
      </c>
      <c r="K9" s="52">
        <f t="shared" si="0"/>
        <v>0</v>
      </c>
      <c r="L9" s="52">
        <f t="shared" si="0"/>
        <v>14255.56</v>
      </c>
      <c r="M9" s="52">
        <f t="shared" si="0"/>
        <v>80781.509999999995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80781.509999999995</v>
      </c>
    </row>
    <row r="10" spans="1:17" s="53" customFormat="1" ht="36" customHeight="1">
      <c r="A10" s="229" t="s">
        <v>90</v>
      </c>
      <c r="B10" s="54" t="s">
        <v>91</v>
      </c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</row>
    <row r="11" spans="1:17" s="56" customFormat="1" ht="30.75" customHeight="1">
      <c r="A11" s="230"/>
      <c r="B11" s="55" t="s">
        <v>92</v>
      </c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</row>
    <row r="12" spans="1:17" s="56" customFormat="1" ht="60.75" customHeight="1">
      <c r="A12" s="230"/>
      <c r="B12" s="54" t="s">
        <v>93</v>
      </c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</row>
    <row r="13" spans="1:17" s="56" customFormat="1" ht="31.5" customHeight="1">
      <c r="A13" s="230"/>
      <c r="B13" s="57" t="s">
        <v>94</v>
      </c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s="56" customFormat="1" ht="37.5" customHeight="1">
      <c r="A14" s="230"/>
      <c r="B14" s="58" t="s">
        <v>95</v>
      </c>
      <c r="C14" s="59"/>
      <c r="D14" s="60" t="s">
        <v>96</v>
      </c>
      <c r="E14" s="61">
        <f t="shared" ref="E14:Q14" si="1">E15</f>
        <v>95037.07</v>
      </c>
      <c r="F14" s="61">
        <f t="shared" si="1"/>
        <v>14255.56</v>
      </c>
      <c r="G14" s="61">
        <f t="shared" si="1"/>
        <v>80781.509999999995</v>
      </c>
      <c r="H14" s="61">
        <f t="shared" si="1"/>
        <v>95037.07</v>
      </c>
      <c r="I14" s="61">
        <f t="shared" si="1"/>
        <v>14255.56</v>
      </c>
      <c r="J14" s="61">
        <f t="shared" si="1"/>
        <v>0</v>
      </c>
      <c r="K14" s="61">
        <f t="shared" si="1"/>
        <v>0</v>
      </c>
      <c r="L14" s="61">
        <f t="shared" si="1"/>
        <v>14255.56</v>
      </c>
      <c r="M14" s="61">
        <f t="shared" si="1"/>
        <v>80781.509999999995</v>
      </c>
      <c r="N14" s="61">
        <f t="shared" si="1"/>
        <v>0</v>
      </c>
      <c r="O14" s="61">
        <f t="shared" si="1"/>
        <v>0</v>
      </c>
      <c r="P14" s="61">
        <f t="shared" si="1"/>
        <v>0</v>
      </c>
      <c r="Q14" s="61">
        <f t="shared" si="1"/>
        <v>80781.509999999995</v>
      </c>
    </row>
    <row r="15" spans="1:17" s="56" customFormat="1" ht="37.5" customHeight="1">
      <c r="A15" s="230"/>
      <c r="B15" s="62" t="s">
        <v>97</v>
      </c>
      <c r="C15" s="63"/>
      <c r="D15" s="60" t="s">
        <v>96</v>
      </c>
      <c r="E15" s="64">
        <v>95037.07</v>
      </c>
      <c r="F15" s="64">
        <v>14255.56</v>
      </c>
      <c r="G15" s="64">
        <v>80781.509999999995</v>
      </c>
      <c r="H15" s="64">
        <v>95037.07</v>
      </c>
      <c r="I15" s="64">
        <v>14255.56</v>
      </c>
      <c r="J15" s="64">
        <v>0</v>
      </c>
      <c r="K15" s="64">
        <v>0</v>
      </c>
      <c r="L15" s="64">
        <v>14255.56</v>
      </c>
      <c r="M15" s="65">
        <v>80781.509999999995</v>
      </c>
      <c r="N15" s="65">
        <v>0</v>
      </c>
      <c r="O15" s="64">
        <v>0</v>
      </c>
      <c r="P15" s="65">
        <v>0</v>
      </c>
      <c r="Q15" s="64">
        <v>80781.509999999995</v>
      </c>
    </row>
    <row r="16" spans="1:17" s="53" customFormat="1" ht="34.5" customHeight="1">
      <c r="A16" s="66">
        <v>2</v>
      </c>
      <c r="B16" s="67" t="s">
        <v>98</v>
      </c>
      <c r="C16" s="233" t="s">
        <v>89</v>
      </c>
      <c r="D16" s="234"/>
      <c r="E16" s="68">
        <f>+E21+E26</f>
        <v>841845.45</v>
      </c>
      <c r="F16" s="68">
        <f t="shared" ref="F16:Q16" si="2">+F21+F26</f>
        <v>125865.97</v>
      </c>
      <c r="G16" s="68">
        <f t="shared" si="2"/>
        <v>715979.4800000001</v>
      </c>
      <c r="H16" s="68">
        <f t="shared" si="2"/>
        <v>227234.31</v>
      </c>
      <c r="I16" s="68">
        <f t="shared" si="2"/>
        <v>34085.15</v>
      </c>
      <c r="J16" s="68">
        <f t="shared" si="2"/>
        <v>0</v>
      </c>
      <c r="K16" s="68">
        <f t="shared" si="2"/>
        <v>0</v>
      </c>
      <c r="L16" s="68">
        <f t="shared" si="2"/>
        <v>34085.15</v>
      </c>
      <c r="M16" s="68">
        <f t="shared" si="2"/>
        <v>193149.16</v>
      </c>
      <c r="N16" s="68">
        <f t="shared" si="2"/>
        <v>0</v>
      </c>
      <c r="O16" s="68">
        <f t="shared" si="2"/>
        <v>0</v>
      </c>
      <c r="P16" s="68">
        <f t="shared" si="2"/>
        <v>0</v>
      </c>
      <c r="Q16" s="68">
        <f t="shared" si="2"/>
        <v>193149.16</v>
      </c>
    </row>
    <row r="17" spans="1:17" s="53" customFormat="1" ht="36" customHeight="1">
      <c r="A17" s="229" t="s">
        <v>99</v>
      </c>
      <c r="B17" s="54" t="s">
        <v>91</v>
      </c>
      <c r="C17" s="233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4"/>
    </row>
    <row r="18" spans="1:17" s="56" customFormat="1" ht="32.25" customHeight="1">
      <c r="A18" s="230"/>
      <c r="B18" s="55" t="s">
        <v>92</v>
      </c>
      <c r="C18" s="23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</row>
    <row r="19" spans="1:17" s="56" customFormat="1" ht="72" customHeight="1">
      <c r="A19" s="230"/>
      <c r="B19" s="54" t="s">
        <v>93</v>
      </c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</row>
    <row r="20" spans="1:17" s="56" customFormat="1" ht="32.25" customHeight="1">
      <c r="A20" s="230"/>
      <c r="B20" s="57" t="s">
        <v>94</v>
      </c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</row>
    <row r="21" spans="1:17" s="56" customFormat="1" ht="39.75" customHeight="1">
      <c r="A21" s="230"/>
      <c r="B21" s="69" t="s">
        <v>95</v>
      </c>
      <c r="C21" s="70"/>
      <c r="D21" s="71" t="s">
        <v>96</v>
      </c>
      <c r="E21" s="65">
        <f t="shared" ref="E21:Q21" si="3">E22</f>
        <v>166395.6</v>
      </c>
      <c r="F21" s="65">
        <f t="shared" si="3"/>
        <v>24959.34</v>
      </c>
      <c r="G21" s="65">
        <f t="shared" si="3"/>
        <v>141436.26</v>
      </c>
      <c r="H21" s="64">
        <f t="shared" si="3"/>
        <v>166395.6</v>
      </c>
      <c r="I21" s="65">
        <f t="shared" si="3"/>
        <v>24959.34</v>
      </c>
      <c r="J21" s="64">
        <f t="shared" si="3"/>
        <v>0</v>
      </c>
      <c r="K21" s="65">
        <f t="shared" si="3"/>
        <v>0</v>
      </c>
      <c r="L21" s="65">
        <f t="shared" si="3"/>
        <v>24959.34</v>
      </c>
      <c r="M21" s="65">
        <f t="shared" si="3"/>
        <v>141436.26</v>
      </c>
      <c r="N21" s="64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141436.26</v>
      </c>
    </row>
    <row r="22" spans="1:17" s="56" customFormat="1" ht="38.25" customHeight="1">
      <c r="A22" s="232"/>
      <c r="B22" s="62" t="s">
        <v>114</v>
      </c>
      <c r="C22" s="70"/>
      <c r="D22" s="90" t="s">
        <v>96</v>
      </c>
      <c r="E22" s="65">
        <v>166395.6</v>
      </c>
      <c r="F22" s="83">
        <v>24959.34</v>
      </c>
      <c r="G22" s="65">
        <v>141436.26</v>
      </c>
      <c r="H22" s="73">
        <v>166395.6</v>
      </c>
      <c r="I22" s="65">
        <v>24959.34</v>
      </c>
      <c r="J22" s="73">
        <v>0</v>
      </c>
      <c r="K22" s="83">
        <v>0</v>
      </c>
      <c r="L22" s="65">
        <v>24959.34</v>
      </c>
      <c r="M22" s="65">
        <v>141436.26</v>
      </c>
      <c r="N22" s="75">
        <v>0</v>
      </c>
      <c r="O22" s="65">
        <v>0</v>
      </c>
      <c r="P22" s="65">
        <v>0</v>
      </c>
      <c r="Q22" s="65">
        <v>141436.26</v>
      </c>
    </row>
    <row r="23" spans="1:17" s="56" customFormat="1" ht="35.25" customHeight="1">
      <c r="A23" s="229" t="s">
        <v>103</v>
      </c>
      <c r="B23" s="54" t="s">
        <v>104</v>
      </c>
      <c r="C23" s="218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</row>
    <row r="24" spans="1:17" s="56" customFormat="1" ht="39" customHeight="1">
      <c r="A24" s="230"/>
      <c r="B24" s="54" t="s">
        <v>105</v>
      </c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3"/>
    </row>
    <row r="25" spans="1:17" s="56" customFormat="1" ht="35.25" customHeight="1">
      <c r="A25" s="230"/>
      <c r="B25" s="54" t="s">
        <v>106</v>
      </c>
      <c r="C25" s="224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/>
    </row>
    <row r="26" spans="1:17" s="56" customFormat="1" ht="38.1" customHeight="1">
      <c r="A26" s="230"/>
      <c r="B26" s="62" t="s">
        <v>95</v>
      </c>
      <c r="C26" s="63"/>
      <c r="D26" s="80" t="s">
        <v>107</v>
      </c>
      <c r="E26" s="75">
        <f>SUM(E27:E33)</f>
        <v>675449.85</v>
      </c>
      <c r="F26" s="75">
        <f t="shared" ref="F26:K26" si="4">SUM(F27:F33)</f>
        <v>100906.63</v>
      </c>
      <c r="G26" s="75">
        <f t="shared" si="4"/>
        <v>574543.22000000009</v>
      </c>
      <c r="H26" s="75">
        <f t="shared" si="4"/>
        <v>60838.71</v>
      </c>
      <c r="I26" s="75">
        <f t="shared" si="4"/>
        <v>9125.81</v>
      </c>
      <c r="J26" s="75">
        <f t="shared" si="4"/>
        <v>0</v>
      </c>
      <c r="K26" s="75">
        <f t="shared" si="4"/>
        <v>0</v>
      </c>
      <c r="L26" s="75">
        <f t="shared" ref="L26:Q26" si="5">SUM(L27:L33)</f>
        <v>9125.81</v>
      </c>
      <c r="M26" s="75">
        <f t="shared" si="5"/>
        <v>51712.9</v>
      </c>
      <c r="N26" s="75">
        <f t="shared" si="5"/>
        <v>0</v>
      </c>
      <c r="O26" s="75">
        <f t="shared" si="5"/>
        <v>0</v>
      </c>
      <c r="P26" s="75">
        <f t="shared" si="5"/>
        <v>0</v>
      </c>
      <c r="Q26" s="75">
        <f t="shared" si="5"/>
        <v>51712.9</v>
      </c>
    </row>
    <row r="27" spans="1:17" s="56" customFormat="1" ht="33.950000000000003" customHeight="1">
      <c r="A27" s="230"/>
      <c r="B27" s="69" t="s">
        <v>108</v>
      </c>
      <c r="C27" s="59"/>
      <c r="D27" s="81" t="s">
        <v>107</v>
      </c>
      <c r="E27" s="64">
        <v>75788.240000000005</v>
      </c>
      <c r="F27" s="72">
        <v>11421.04</v>
      </c>
      <c r="G27" s="64">
        <v>64367.199999999997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</row>
    <row r="28" spans="1:17" s="56" customFormat="1" ht="33.950000000000003" customHeight="1">
      <c r="A28" s="230"/>
      <c r="B28" s="69" t="s">
        <v>109</v>
      </c>
      <c r="C28" s="63"/>
      <c r="D28" s="81" t="s">
        <v>107</v>
      </c>
      <c r="E28" s="64">
        <v>117664.28</v>
      </c>
      <c r="F28" s="72">
        <v>17782.84</v>
      </c>
      <c r="G28" s="64">
        <v>99881.44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</row>
    <row r="29" spans="1:17" s="56" customFormat="1" ht="33.950000000000003" customHeight="1">
      <c r="A29" s="230"/>
      <c r="B29" s="69" t="s">
        <v>110</v>
      </c>
      <c r="C29" s="63"/>
      <c r="D29" s="81" t="s">
        <v>107</v>
      </c>
      <c r="E29" s="64">
        <v>91201.75</v>
      </c>
      <c r="F29" s="72">
        <v>15056.23</v>
      </c>
      <c r="G29" s="64">
        <v>76145.52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spans="1:17" s="56" customFormat="1" ht="33.950000000000003" customHeight="1">
      <c r="A30" s="230"/>
      <c r="B30" s="69" t="s">
        <v>111</v>
      </c>
      <c r="C30" s="63"/>
      <c r="D30" s="81" t="s">
        <v>107</v>
      </c>
      <c r="E30" s="64">
        <v>123162.52</v>
      </c>
      <c r="F30" s="72">
        <v>18956.77</v>
      </c>
      <c r="G30" s="64">
        <v>104205.75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</row>
    <row r="31" spans="1:17" s="56" customFormat="1" ht="38.1" customHeight="1">
      <c r="A31" s="230"/>
      <c r="B31" s="62" t="s">
        <v>112</v>
      </c>
      <c r="C31" s="79"/>
      <c r="D31" s="81" t="s">
        <v>107</v>
      </c>
      <c r="E31" s="75">
        <v>134996.10999999999</v>
      </c>
      <c r="F31" s="73">
        <v>20045.580000000002</v>
      </c>
      <c r="G31" s="65">
        <v>114950.53</v>
      </c>
      <c r="H31" s="82">
        <v>0</v>
      </c>
      <c r="I31" s="83">
        <v>0</v>
      </c>
      <c r="J31" s="83">
        <v>0</v>
      </c>
      <c r="K31" s="72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2">
        <v>0</v>
      </c>
    </row>
    <row r="32" spans="1:17" s="56" customFormat="1" ht="38.1" customHeight="1">
      <c r="A32" s="230"/>
      <c r="B32" s="69" t="s">
        <v>113</v>
      </c>
      <c r="C32" s="70"/>
      <c r="D32" s="81" t="s">
        <v>107</v>
      </c>
      <c r="E32" s="64">
        <v>71798.240000000005</v>
      </c>
      <c r="F32" s="72">
        <v>8518.36</v>
      </c>
      <c r="G32" s="65">
        <v>63279.88</v>
      </c>
      <c r="H32" s="82">
        <v>0</v>
      </c>
      <c r="I32" s="83">
        <v>0</v>
      </c>
      <c r="J32" s="83">
        <v>0</v>
      </c>
      <c r="K32" s="73">
        <v>0</v>
      </c>
      <c r="L32" s="83">
        <v>0</v>
      </c>
      <c r="M32" s="83">
        <v>0</v>
      </c>
      <c r="N32" s="83">
        <v>0</v>
      </c>
      <c r="O32" s="72">
        <v>0</v>
      </c>
      <c r="P32" s="83">
        <v>0</v>
      </c>
      <c r="Q32" s="82">
        <v>0</v>
      </c>
    </row>
    <row r="33" spans="1:17" s="84" customFormat="1" ht="38.1" customHeight="1">
      <c r="A33" s="231"/>
      <c r="B33" s="62" t="s">
        <v>75</v>
      </c>
      <c r="C33" s="88"/>
      <c r="D33" s="85" t="s">
        <v>107</v>
      </c>
      <c r="E33" s="74">
        <v>60838.71</v>
      </c>
      <c r="F33" s="89">
        <v>9125.81</v>
      </c>
      <c r="G33" s="89">
        <v>51712.9</v>
      </c>
      <c r="H33" s="89">
        <v>60838.71</v>
      </c>
      <c r="I33" s="89">
        <v>9125.81</v>
      </c>
      <c r="J33" s="89">
        <v>0</v>
      </c>
      <c r="K33" s="89">
        <v>0</v>
      </c>
      <c r="L33" s="74">
        <v>9125.81</v>
      </c>
      <c r="M33" s="89">
        <v>51712.9</v>
      </c>
      <c r="N33" s="89">
        <v>0</v>
      </c>
      <c r="O33" s="74">
        <v>0</v>
      </c>
      <c r="P33" s="89">
        <v>0</v>
      </c>
      <c r="Q33" s="89">
        <v>51712.9</v>
      </c>
    </row>
    <row r="34" spans="1:17" s="87" customFormat="1" ht="38.1" customHeight="1">
      <c r="A34" s="86"/>
      <c r="B34" s="86" t="s">
        <v>100</v>
      </c>
      <c r="C34" s="227" t="s">
        <v>89</v>
      </c>
      <c r="D34" s="228"/>
      <c r="E34" s="76">
        <f>E9+E16</f>
        <v>936882.52</v>
      </c>
      <c r="F34" s="76">
        <f t="shared" ref="F34:Q34" si="6">F9+F16</f>
        <v>140121.53</v>
      </c>
      <c r="G34" s="76">
        <f t="shared" si="6"/>
        <v>796760.99000000011</v>
      </c>
      <c r="H34" s="76">
        <f t="shared" si="6"/>
        <v>322271.38</v>
      </c>
      <c r="I34" s="76">
        <f t="shared" si="6"/>
        <v>48340.71</v>
      </c>
      <c r="J34" s="76">
        <f t="shared" si="6"/>
        <v>0</v>
      </c>
      <c r="K34" s="76">
        <f t="shared" si="6"/>
        <v>0</v>
      </c>
      <c r="L34" s="76">
        <f t="shared" si="6"/>
        <v>48340.71</v>
      </c>
      <c r="M34" s="76">
        <f t="shared" si="6"/>
        <v>273930.67</v>
      </c>
      <c r="N34" s="76">
        <f t="shared" si="6"/>
        <v>0</v>
      </c>
      <c r="O34" s="76">
        <f t="shared" si="6"/>
        <v>0</v>
      </c>
      <c r="P34" s="76">
        <f t="shared" si="6"/>
        <v>0</v>
      </c>
      <c r="Q34" s="76">
        <f t="shared" si="6"/>
        <v>273930.67</v>
      </c>
    </row>
    <row r="35" spans="1:17" s="53" customFormat="1" ht="16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s="56" customFormat="1" ht="18.75" customHeight="1">
      <c r="A36" s="77" t="s">
        <v>101</v>
      </c>
      <c r="B36" s="78"/>
      <c r="C36" s="78"/>
      <c r="D36" s="78"/>
      <c r="E36" s="78"/>
      <c r="F36" s="78"/>
      <c r="G36" s="78"/>
      <c r="H36" s="78"/>
      <c r="I36" s="48"/>
      <c r="J36" s="78"/>
      <c r="K36" s="48"/>
      <c r="L36" s="48"/>
      <c r="M36" s="48"/>
      <c r="N36" s="48"/>
      <c r="O36" s="48"/>
      <c r="P36" s="48"/>
      <c r="Q36" s="48"/>
    </row>
    <row r="37" spans="1:17" s="56" customFormat="1" ht="15" customHeight="1">
      <c r="A37" s="78" t="s">
        <v>102</v>
      </c>
      <c r="B37" s="78"/>
      <c r="C37" s="78"/>
      <c r="D37" s="78"/>
      <c r="E37" s="78"/>
      <c r="F37" s="78"/>
      <c r="G37" s="78"/>
      <c r="H37" s="78"/>
      <c r="I37" s="48"/>
      <c r="J37" s="78"/>
      <c r="K37" s="48"/>
      <c r="L37" s="48"/>
      <c r="M37" s="48"/>
      <c r="N37" s="48"/>
      <c r="O37" s="48"/>
      <c r="P37" s="48"/>
      <c r="Q37" s="48"/>
    </row>
    <row r="38" spans="1:17" ht="13.5" customHeight="1"/>
  </sheetData>
  <mergeCells count="28">
    <mergeCell ref="C23:Q25"/>
    <mergeCell ref="C34:D34"/>
    <mergeCell ref="A23:A33"/>
    <mergeCell ref="A10:A15"/>
    <mergeCell ref="A17:A22"/>
    <mergeCell ref="C16:D16"/>
    <mergeCell ref="C17:Q20"/>
    <mergeCell ref="C9:D9"/>
    <mergeCell ref="C10:Q13"/>
    <mergeCell ref="I6:I7"/>
    <mergeCell ref="H4:H7"/>
    <mergeCell ref="M6:M7"/>
    <mergeCell ref="D2:D7"/>
    <mergeCell ref="F2:G2"/>
    <mergeCell ref="G3:G7"/>
    <mergeCell ref="E2:E7"/>
    <mergeCell ref="J6:L6"/>
    <mergeCell ref="A1:Q1"/>
    <mergeCell ref="H2:Q2"/>
    <mergeCell ref="H3:Q3"/>
    <mergeCell ref="I4:Q4"/>
    <mergeCell ref="B2:B7"/>
    <mergeCell ref="M5:Q5"/>
    <mergeCell ref="A2:A7"/>
    <mergeCell ref="C2:C7"/>
    <mergeCell ref="N6:Q6"/>
    <mergeCell ref="F3:F7"/>
    <mergeCell ref="I5:L5"/>
  </mergeCells>
  <phoneticPr fontId="19" type="noConversion"/>
  <pageMargins left="0.39370078740157483" right="0.19685039370078741" top="0.38" bottom="0.19685039370078741" header="0.2" footer="0.51181102362204722"/>
  <pageSetup paperSize="9" scale="70" orientation="landscape" horizontalDpi="300" r:id="rId1"/>
  <headerFooter alignWithMargins="0">
    <oddHeader xml:space="preserve"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2"/>
  <sheetViews>
    <sheetView tabSelected="1" view="pageLayout" topLeftCell="F1" workbookViewId="0">
      <selection activeCell="O14" sqref="O14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176" t="s">
        <v>115</v>
      </c>
      <c r="H1" s="176"/>
      <c r="I1" s="176"/>
      <c r="J1" s="176"/>
      <c r="K1" s="176"/>
      <c r="L1" s="176"/>
      <c r="M1" s="176"/>
      <c r="N1" s="176"/>
      <c r="O1" s="176"/>
    </row>
    <row r="2" spans="7:15" ht="25.5" customHeight="1">
      <c r="G2" s="1"/>
      <c r="H2" s="1"/>
      <c r="I2" s="176" t="s">
        <v>116</v>
      </c>
      <c r="J2" s="176"/>
      <c r="K2" s="176"/>
      <c r="L2" s="176"/>
      <c r="M2" s="176"/>
      <c r="N2" s="176"/>
      <c r="O2" s="176"/>
    </row>
    <row r="3" spans="7:15" ht="6" customHeight="1">
      <c r="G3" s="91"/>
      <c r="H3" s="91"/>
      <c r="I3" s="91"/>
      <c r="J3" s="91"/>
      <c r="K3" s="91"/>
      <c r="L3" s="91"/>
      <c r="M3" s="91"/>
      <c r="N3" s="91"/>
      <c r="O3" s="91"/>
    </row>
    <row r="4" spans="7:15" ht="9.75" customHeight="1">
      <c r="L4" s="92"/>
      <c r="M4" s="92"/>
      <c r="N4" s="92"/>
      <c r="O4" s="92"/>
    </row>
    <row r="5" spans="7:15" ht="20.100000000000001" customHeight="1">
      <c r="G5" s="93"/>
      <c r="H5" s="93"/>
      <c r="I5" s="249" t="s">
        <v>1</v>
      </c>
      <c r="J5" s="249" t="s">
        <v>2</v>
      </c>
      <c r="K5" s="95"/>
      <c r="L5" s="249" t="s">
        <v>117</v>
      </c>
      <c r="M5" s="249" t="s">
        <v>118</v>
      </c>
      <c r="N5" s="249"/>
      <c r="O5" s="249"/>
    </row>
    <row r="6" spans="7:15" ht="42.75" customHeight="1">
      <c r="G6" s="3"/>
      <c r="H6" s="3"/>
      <c r="I6" s="249"/>
      <c r="J6" s="249"/>
      <c r="K6" s="94"/>
      <c r="L6" s="249"/>
      <c r="M6" s="94" t="s">
        <v>119</v>
      </c>
      <c r="N6" s="94" t="s">
        <v>120</v>
      </c>
      <c r="O6" s="94" t="s">
        <v>121</v>
      </c>
    </row>
    <row r="7" spans="7:15" s="7" customFormat="1" ht="15" customHeight="1">
      <c r="G7" s="5"/>
      <c r="H7" s="5"/>
      <c r="I7" s="5">
        <v>1</v>
      </c>
      <c r="J7" s="5">
        <v>2</v>
      </c>
      <c r="K7" s="5"/>
      <c r="L7" s="5">
        <v>3</v>
      </c>
      <c r="M7" s="5">
        <v>4</v>
      </c>
      <c r="N7" s="5">
        <v>5</v>
      </c>
      <c r="O7" s="5">
        <v>6</v>
      </c>
    </row>
    <row r="8" spans="7:15" s="7" customFormat="1" ht="50.25" customHeight="1">
      <c r="G8" s="45"/>
      <c r="H8" s="96"/>
      <c r="I8" s="250" t="s">
        <v>122</v>
      </c>
      <c r="J8" s="251"/>
      <c r="K8" s="97"/>
      <c r="L8" s="97" t="s">
        <v>123</v>
      </c>
      <c r="M8" s="97"/>
      <c r="N8" s="98"/>
      <c r="O8" s="98"/>
    </row>
    <row r="9" spans="7:15" s="7" customFormat="1" ht="40.5" customHeight="1">
      <c r="G9" s="99"/>
      <c r="H9" s="99"/>
      <c r="I9" s="100" t="s">
        <v>124</v>
      </c>
      <c r="J9" s="100" t="s">
        <v>125</v>
      </c>
      <c r="K9" s="99"/>
      <c r="L9" s="101" t="s">
        <v>126</v>
      </c>
      <c r="M9" s="102">
        <v>340000</v>
      </c>
      <c r="N9" s="103">
        <v>0</v>
      </c>
      <c r="O9" s="103">
        <v>0</v>
      </c>
    </row>
    <row r="10" spans="7:15" s="7" customFormat="1" ht="39.75" customHeight="1">
      <c r="G10" s="99"/>
      <c r="H10" s="99"/>
      <c r="I10" s="100" t="s">
        <v>40</v>
      </c>
      <c r="J10" s="100" t="s">
        <v>127</v>
      </c>
      <c r="K10" s="99"/>
      <c r="L10" s="104" t="s">
        <v>128</v>
      </c>
      <c r="M10" s="102">
        <v>0</v>
      </c>
      <c r="N10" s="103">
        <v>0</v>
      </c>
      <c r="O10" s="103">
        <v>199182</v>
      </c>
    </row>
    <row r="11" spans="7:15" s="7" customFormat="1" ht="39.75" customHeight="1">
      <c r="G11" s="99"/>
      <c r="H11" s="99"/>
      <c r="I11" s="100" t="s">
        <v>40</v>
      </c>
      <c r="J11" s="100" t="s">
        <v>41</v>
      </c>
      <c r="K11" s="99"/>
      <c r="L11" s="104" t="s">
        <v>129</v>
      </c>
      <c r="M11" s="102">
        <v>0</v>
      </c>
      <c r="N11" s="103">
        <v>0</v>
      </c>
      <c r="O11" s="103">
        <v>200000</v>
      </c>
    </row>
    <row r="12" spans="7:15" s="7" customFormat="1" ht="39.75" customHeight="1">
      <c r="G12" s="99"/>
      <c r="H12" s="99"/>
      <c r="I12" s="100" t="s">
        <v>130</v>
      </c>
      <c r="J12" s="100" t="s">
        <v>131</v>
      </c>
      <c r="K12" s="99"/>
      <c r="L12" s="104" t="s">
        <v>132</v>
      </c>
      <c r="M12" s="102">
        <v>0</v>
      </c>
      <c r="N12" s="103">
        <v>0</v>
      </c>
      <c r="O12" s="103">
        <v>5000</v>
      </c>
    </row>
    <row r="13" spans="7:15" s="7" customFormat="1" ht="33.75" customHeight="1">
      <c r="G13" s="99"/>
      <c r="H13" s="99"/>
      <c r="I13" s="100" t="s">
        <v>43</v>
      </c>
      <c r="J13" s="100" t="s">
        <v>52</v>
      </c>
      <c r="K13" s="99"/>
      <c r="L13" s="104" t="s">
        <v>133</v>
      </c>
      <c r="M13" s="102">
        <v>0</v>
      </c>
      <c r="N13" s="103">
        <v>0</v>
      </c>
      <c r="O13" s="103">
        <v>22744</v>
      </c>
    </row>
    <row r="14" spans="7:15" s="7" customFormat="1" ht="40.5" customHeight="1">
      <c r="G14" s="99"/>
      <c r="H14" s="99"/>
      <c r="I14" s="100" t="s">
        <v>43</v>
      </c>
      <c r="J14" s="100" t="s">
        <v>134</v>
      </c>
      <c r="K14" s="99"/>
      <c r="L14" s="104" t="s">
        <v>135</v>
      </c>
      <c r="M14" s="102">
        <v>0</v>
      </c>
      <c r="N14" s="103">
        <v>0</v>
      </c>
      <c r="O14" s="103">
        <v>185129</v>
      </c>
    </row>
    <row r="15" spans="7:15" s="7" customFormat="1" ht="97.5" customHeight="1">
      <c r="G15" s="99"/>
      <c r="H15" s="99"/>
      <c r="I15" s="100" t="s">
        <v>43</v>
      </c>
      <c r="J15" s="100" t="s">
        <v>45</v>
      </c>
      <c r="K15" s="99"/>
      <c r="L15" s="104" t="s">
        <v>136</v>
      </c>
      <c r="M15" s="102">
        <v>0</v>
      </c>
      <c r="N15" s="103">
        <v>0</v>
      </c>
      <c r="O15" s="103">
        <v>5276</v>
      </c>
    </row>
    <row r="16" spans="7:15" s="7" customFormat="1" ht="43.5" hidden="1" customHeight="1">
      <c r="G16" s="99"/>
      <c r="H16" s="105"/>
      <c r="I16" s="242"/>
      <c r="J16" s="252"/>
      <c r="K16" s="252"/>
      <c r="L16" s="253"/>
      <c r="M16" s="106"/>
      <c r="N16" s="106"/>
      <c r="O16" s="107"/>
    </row>
    <row r="17" spans="6:15" s="7" customFormat="1" ht="33.75" customHeight="1">
      <c r="G17" s="99"/>
      <c r="H17" s="105"/>
      <c r="I17" s="242" t="s">
        <v>137</v>
      </c>
      <c r="J17" s="243"/>
      <c r="K17" s="243"/>
      <c r="L17" s="244"/>
      <c r="M17" s="107">
        <f>SUM(M9:M16)</f>
        <v>340000</v>
      </c>
      <c r="N17" s="107">
        <f>SUM(N9:N16)</f>
        <v>0</v>
      </c>
      <c r="O17" s="107">
        <f>SUM(O9:O15)</f>
        <v>617331</v>
      </c>
    </row>
    <row r="18" spans="6:15" s="7" customFormat="1" ht="62.25" customHeight="1">
      <c r="G18" s="99"/>
      <c r="H18" s="105"/>
      <c r="I18" s="250" t="s">
        <v>138</v>
      </c>
      <c r="J18" s="251"/>
      <c r="K18" s="99"/>
      <c r="L18" s="97" t="s">
        <v>117</v>
      </c>
      <c r="M18" s="102"/>
      <c r="N18" s="103"/>
      <c r="O18" s="103"/>
    </row>
    <row r="19" spans="6:15" s="7" customFormat="1" ht="48" hidden="1" customHeight="1">
      <c r="G19" s="99"/>
      <c r="H19" s="99"/>
      <c r="I19" s="100"/>
      <c r="J19" s="100"/>
      <c r="K19" s="99"/>
      <c r="L19" s="104"/>
      <c r="M19" s="102"/>
      <c r="N19" s="103"/>
      <c r="O19" s="103"/>
    </row>
    <row r="20" spans="6:15" s="7" customFormat="1" ht="48" hidden="1" customHeight="1">
      <c r="G20" s="99"/>
      <c r="H20" s="99"/>
      <c r="I20" s="100"/>
      <c r="J20" s="100"/>
      <c r="K20" s="99"/>
      <c r="L20" s="104"/>
      <c r="M20" s="102"/>
      <c r="N20" s="103"/>
      <c r="O20" s="103"/>
    </row>
    <row r="21" spans="6:15" s="7" customFormat="1" ht="48" hidden="1" customHeight="1">
      <c r="G21" s="99"/>
      <c r="H21" s="99"/>
      <c r="I21" s="100"/>
      <c r="J21" s="100"/>
      <c r="K21" s="99"/>
      <c r="L21" s="104"/>
      <c r="M21" s="102"/>
      <c r="N21" s="103"/>
      <c r="O21" s="103"/>
    </row>
    <row r="22" spans="6:15" s="7" customFormat="1" ht="48" hidden="1" customHeight="1">
      <c r="G22" s="99"/>
      <c r="H22" s="99"/>
      <c r="I22" s="100"/>
      <c r="J22" s="100"/>
      <c r="K22" s="99"/>
      <c r="L22" s="104"/>
      <c r="M22" s="102"/>
      <c r="N22" s="103"/>
      <c r="O22" s="103"/>
    </row>
    <row r="23" spans="6:15" s="7" customFormat="1" ht="37.5" customHeight="1">
      <c r="G23" s="99"/>
      <c r="H23" s="99"/>
      <c r="I23" s="100" t="s">
        <v>139</v>
      </c>
      <c r="J23" s="100" t="s">
        <v>140</v>
      </c>
      <c r="K23" s="99"/>
      <c r="L23" s="104" t="s">
        <v>141</v>
      </c>
      <c r="M23" s="102">
        <v>0</v>
      </c>
      <c r="N23" s="103">
        <v>0</v>
      </c>
      <c r="O23" s="103">
        <v>50000</v>
      </c>
    </row>
    <row r="24" spans="6:15" s="108" customFormat="1" ht="37.5" customHeight="1">
      <c r="G24" s="109"/>
      <c r="H24" s="109"/>
      <c r="I24" s="109">
        <v>926</v>
      </c>
      <c r="J24" s="109">
        <v>92605</v>
      </c>
      <c r="K24" s="109"/>
      <c r="L24" s="110" t="s">
        <v>47</v>
      </c>
      <c r="M24" s="111">
        <v>0</v>
      </c>
      <c r="N24" s="112">
        <v>0</v>
      </c>
      <c r="O24" s="112">
        <v>41000</v>
      </c>
    </row>
    <row r="25" spans="6:15" s="108" customFormat="1" ht="30" hidden="1" customHeight="1">
      <c r="G25" s="113"/>
      <c r="H25" s="113"/>
      <c r="I25" s="113"/>
      <c r="J25" s="113"/>
      <c r="K25" s="113"/>
      <c r="L25" s="113"/>
      <c r="M25" s="114"/>
      <c r="N25" s="115"/>
      <c r="O25" s="115"/>
    </row>
    <row r="26" spans="6:15" s="108" customFormat="1" ht="30" hidden="1" customHeight="1">
      <c r="G26" s="113"/>
      <c r="H26" s="113"/>
      <c r="I26" s="113"/>
      <c r="J26" s="113"/>
      <c r="K26" s="113"/>
      <c r="L26" s="113"/>
      <c r="M26" s="114"/>
      <c r="N26" s="115"/>
      <c r="O26" s="115"/>
    </row>
    <row r="27" spans="6:15" s="108" customFormat="1" ht="30" hidden="1" customHeight="1">
      <c r="G27" s="116"/>
      <c r="H27" s="116"/>
      <c r="I27" s="116"/>
      <c r="J27" s="116"/>
      <c r="K27" s="116"/>
      <c r="L27" s="116"/>
      <c r="M27" s="117"/>
      <c r="N27" s="115"/>
      <c r="O27" s="115"/>
    </row>
    <row r="28" spans="6:15" s="108" customFormat="1" ht="30" hidden="1" customHeight="1">
      <c r="G28" s="118"/>
      <c r="H28" s="119"/>
      <c r="I28" s="119"/>
      <c r="J28" s="119"/>
      <c r="K28" s="119"/>
      <c r="L28" s="120"/>
      <c r="M28" s="121"/>
      <c r="N28" s="115"/>
      <c r="O28" s="115"/>
    </row>
    <row r="29" spans="6:15" s="108" customFormat="1" ht="28.5" customHeight="1">
      <c r="G29" s="118"/>
      <c r="H29" s="119"/>
      <c r="I29" s="245" t="s">
        <v>14</v>
      </c>
      <c r="J29" s="246"/>
      <c r="K29" s="246"/>
      <c r="L29" s="247"/>
      <c r="M29" s="122">
        <f>SUM(M23:M28)</f>
        <v>0</v>
      </c>
      <c r="N29" s="122">
        <f>SUM(N23:N28)</f>
        <v>0</v>
      </c>
      <c r="O29" s="122">
        <f>SUM(O23:O28)</f>
        <v>91000</v>
      </c>
    </row>
    <row r="30" spans="6:15" s="108" customFormat="1" ht="33" customHeight="1">
      <c r="F30" s="123"/>
      <c r="G30" s="245" t="s">
        <v>142</v>
      </c>
      <c r="H30" s="246"/>
      <c r="I30" s="246"/>
      <c r="J30" s="246"/>
      <c r="K30" s="246"/>
      <c r="L30" s="247"/>
      <c r="M30" s="122">
        <f>M17+M29</f>
        <v>340000</v>
      </c>
      <c r="N30" s="122">
        <f>N17+N29</f>
        <v>0</v>
      </c>
      <c r="O30" s="122">
        <f>O17+O29</f>
        <v>708331</v>
      </c>
    </row>
    <row r="32" spans="6:15" ht="42.75" customHeight="1">
      <c r="G32" s="124"/>
      <c r="H32" s="124"/>
      <c r="I32" s="248"/>
      <c r="J32" s="248"/>
      <c r="K32" s="248"/>
      <c r="L32" s="248"/>
      <c r="M32" s="248"/>
      <c r="N32" s="248"/>
      <c r="O32" s="248"/>
    </row>
  </sheetData>
  <mergeCells count="13">
    <mergeCell ref="I17:L17"/>
    <mergeCell ref="I29:L29"/>
    <mergeCell ref="I32:O32"/>
    <mergeCell ref="G1:O1"/>
    <mergeCell ref="I2:O2"/>
    <mergeCell ref="G30:L30"/>
    <mergeCell ref="M5:O5"/>
    <mergeCell ref="I5:I6"/>
    <mergeCell ref="J5:J6"/>
    <mergeCell ref="L5:L6"/>
    <mergeCell ref="I8:J8"/>
    <mergeCell ref="I18:J18"/>
    <mergeCell ref="I16:L16"/>
  </mergeCells>
  <phoneticPr fontId="19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85" firstPageNumber="2" orientation="portrait" r:id="rId1"/>
  <headerFooter alignWithMargins="0">
    <oddHeader xml:space="preserve">&amp;RZałącznik nr 1 
do Uchwały Nr XXVI/214/2014 Rady Gminy Krzyżanów       
z dnia 27.06.2014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Tabela 1 </vt:lpstr>
      <vt:lpstr>Tabela 2 </vt:lpstr>
      <vt:lpstr>Tabela 3</vt:lpstr>
      <vt:lpstr>Tabela 4 </vt:lpstr>
      <vt:lpstr>Załącznik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2014-06-16T06:03:07Z</cp:lastPrinted>
  <dcterms:created xsi:type="dcterms:W3CDTF">2014-06-11T09:09:34Z</dcterms:created>
  <dcterms:modified xsi:type="dcterms:W3CDTF">2014-06-23T10:30:28Z</dcterms:modified>
</cp:coreProperties>
</file>