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445" activeTab="3"/>
  </bookViews>
  <sheets>
    <sheet name="Tabela 1" sheetId="1" r:id="rId1"/>
    <sheet name="Tabela 2 " sheetId="2" r:id="rId2"/>
    <sheet name="Tabela 3 " sheetId="3" r:id="rId3"/>
    <sheet name="Załacznik 1" sheetId="4" r:id="rId4"/>
  </sheets>
  <definedNames/>
  <calcPr fullCalcOnLoad="1"/>
</workbook>
</file>

<file path=xl/sharedStrings.xml><?xml version="1.0" encoding="utf-8"?>
<sst xmlns="http://schemas.openxmlformats.org/spreadsheetml/2006/main" count="243" uniqueCount="163">
  <si>
    <t>Zmiany w budżecie gminy na 2011 r.</t>
  </si>
  <si>
    <t>Dział</t>
  </si>
  <si>
    <t>Rozdział</t>
  </si>
  <si>
    <t>Nazwa</t>
  </si>
  <si>
    <t>Rodzaj wydatku</t>
  </si>
  <si>
    <t>Zmniejszenie</t>
  </si>
  <si>
    <t>Zwiększenie</t>
  </si>
  <si>
    <t>Zadania statutowe</t>
  </si>
  <si>
    <t>Dotacje na zadania bieżące</t>
  </si>
  <si>
    <t>Inwestycje i zadania inwestycyjne</t>
  </si>
  <si>
    <t>Oświata i wychowanie</t>
  </si>
  <si>
    <t>Gimnazja</t>
  </si>
  <si>
    <t>Pomoc społeczna</t>
  </si>
  <si>
    <t>Wynagrodzenia i składki od nich naliczane</t>
  </si>
  <si>
    <t>Pozostała działalność</t>
  </si>
  <si>
    <t>Gospodarka komunalna i ochrona środowiska</t>
  </si>
  <si>
    <t>90001</t>
  </si>
  <si>
    <t>Gospodarka ściekowa i ochrona wód</t>
  </si>
  <si>
    <t>Kultura i ochrona dziedzictwa narodowego</t>
  </si>
  <si>
    <t>Domy i ośrodki kultury, świetlice i kluby</t>
  </si>
  <si>
    <t>w tym: z udziałem środków unijnych</t>
  </si>
  <si>
    <t>Razem</t>
  </si>
  <si>
    <t>Wydatki bieżące                                     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</si>
  <si>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</si>
  <si>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Wydatki majątkowe</t>
  </si>
  <si>
    <t>Plan wydatków po zmianach:</t>
  </si>
  <si>
    <t>ogółem:</t>
  </si>
  <si>
    <t>w tym: bieżące</t>
  </si>
  <si>
    <t>majątkowe</t>
  </si>
  <si>
    <t>Administracja publiczna</t>
  </si>
  <si>
    <t>Urzędy gmin</t>
  </si>
  <si>
    <t>Przedszkola</t>
  </si>
  <si>
    <t>Usługi opiekuńcze i specjalistyczne usługi opiekuńcze</t>
  </si>
  <si>
    <t>Zadania inwestycyjne w 2011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</si>
  <si>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</si>
  <si>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</si>
  <si>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</si>
  <si>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</si>
  <si>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</si>
  <si>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</si>
  <si>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</si>
  <si>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</si>
  <si>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</si>
  <si>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</si>
  <si>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</si>
  <si>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>600</t>
  </si>
  <si>
    <t>60016</t>
  </si>
  <si>
    <t>Przebudowa drogi w Goliszewie</t>
  </si>
  <si>
    <t>UG</t>
  </si>
  <si>
    <t>Przebudowa drogi w Kucharach</t>
  </si>
  <si>
    <t>Budowa chodnika w miejscowościach Kaszewy Spójnia - Kaszewy Kościelne</t>
  </si>
  <si>
    <t>Zakup wykaszarki</t>
  </si>
  <si>
    <t>700</t>
  </si>
  <si>
    <t>70005</t>
  </si>
  <si>
    <t>Remont dachu na budynku komunalnym w Siemienicach</t>
  </si>
  <si>
    <t>750</t>
  </si>
  <si>
    <t>75023</t>
  </si>
  <si>
    <t>Zakup zestawu komputerowego</t>
  </si>
  <si>
    <t>Zagospodarowanie terenu wokół budynku Urzędu Gminy w Krzyżanowie</t>
  </si>
  <si>
    <t>75095</t>
  </si>
  <si>
    <t>Budowa Zintegrowanego Systemu e-Usług Publicznych Województwa Łodzkiego (Wrota Regionu Łódzkiego)</t>
  </si>
  <si>
    <t>UG, Urząd Marszałkowski</t>
  </si>
  <si>
    <t>801</t>
  </si>
  <si>
    <t>80110</t>
  </si>
  <si>
    <t>Termomodernizacja budynku Gimnazjum w Krzyżanowie</t>
  </si>
  <si>
    <t>UG, ZGRK</t>
  </si>
  <si>
    <t>900</t>
  </si>
  <si>
    <t>Zakup koparko-ładowarki</t>
  </si>
  <si>
    <t>921</t>
  </si>
  <si>
    <t>92109</t>
  </si>
  <si>
    <t>Rozbudowa budynku świetlicy wiejskiej w Krzyżanowie</t>
  </si>
  <si>
    <t>Zagospodarowanie terenu wokół budynku świetlicy wiejskiej  w Krzyżanowie</t>
  </si>
  <si>
    <t>Zakup wyposażenia świetlicy wiejskiej w Krzyżanowie</t>
  </si>
  <si>
    <t>OGÓŁEM</t>
  </si>
  <si>
    <t>x</t>
  </si>
  <si>
    <r>
      <t xml:space="preserve">rok budżetowy 2011                          </t>
    </r>
    <r>
      <rPr>
        <b/>
        <sz val="10"/>
        <rFont val="Arial CE"/>
        <family val="0"/>
      </rPr>
      <t>(7+8+9+10)</t>
    </r>
  </si>
  <si>
    <t>Dotacje  z budżetu gminy dla podmiotów należących i nienależących</t>
  </si>
  <si>
    <t xml:space="preserve"> do sektora finansów publicznych w 2011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</si>
  <si>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</si>
  <si>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</si>
  <si>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</si>
  <si>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</si>
  <si>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</si>
  <si>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</si>
  <si>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</si>
  <si>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Gminny Ośrodek Kultury i Sportu w Krzyżanowie</t>
  </si>
  <si>
    <t>60004</t>
  </si>
  <si>
    <t>Zadanie z zakresu lokalnego transportu zbiorowego</t>
  </si>
  <si>
    <t>Projekt realizowany przez Urząd Marszałkowski w Łodzi : "Budowa Zintegrowanego Systemu e-Usług Publicznych Województwa Łódzkiego" (Wrota Regionu Łódzkiego)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</si>
  <si>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</si>
  <si>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</si>
  <si>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</si>
  <si>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</si>
  <si>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</si>
  <si>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</si>
  <si>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</si>
  <si>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</si>
  <si>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</si>
  <si>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</si>
  <si>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</si>
  <si>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</si>
  <si>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w tym: z udziałem śrokdów unijnych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</si>
  <si>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</si>
  <si>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</si>
  <si>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</si>
  <si>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</si>
  <si>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</si>
  <si>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</si>
  <si>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</si>
  <si>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</si>
  <si>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</si>
  <si>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</si>
  <si>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</si>
  <si>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</si>
  <si>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</si>
  <si>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</si>
  <si>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</si>
  <si>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</si>
  <si>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</si>
  <si>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</si>
  <si>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</si>
  <si>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</si>
  <si>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</si>
  <si>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Wydatki majątkowe razem:</t>
  </si>
  <si>
    <t>1.1</t>
  </si>
  <si>
    <t>Program: Program Rozwoju Obszarów Wiejskich na lata 2007-2013</t>
  </si>
  <si>
    <t>Działanie: 413 - Wdrażanie lokalnych strategii rozwoju</t>
  </si>
  <si>
    <t>Nazwa projektu: "Zagospodarowanie terenu przy Urzędzie Gminy w Krzyżanowie"</t>
  </si>
  <si>
    <t>Razem wydatki:</t>
  </si>
  <si>
    <t>dział 750                    rozdz. 75023</t>
  </si>
  <si>
    <t>1.2</t>
  </si>
  <si>
    <t>Działanie: 313, 322, 323 - Odnowa i rozwój wsi</t>
  </si>
  <si>
    <t>Nazwa projektu: "Rozbudowa budynku świetlicy wiejskiej w Krzyżanowie"</t>
  </si>
  <si>
    <t>dział 921                    rozdz. 92109</t>
  </si>
  <si>
    <t>z tego 2008 r.</t>
  </si>
  <si>
    <t>2010 r.</t>
  </si>
  <si>
    <t>1.3</t>
  </si>
  <si>
    <t>Działanie:413 - Wdrażanie lokalnych strategii rozwoju</t>
  </si>
  <si>
    <t>Nazwa projektu: "Zagospodarowanie terenu wokół budynku świetlicy wiejskiej w Krzyżanowie"</t>
  </si>
  <si>
    <t>z tego 2010 r.</t>
  </si>
  <si>
    <t>Wydatki bieżące razem:</t>
  </si>
  <si>
    <t>2.1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</si>
  <si>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</si>
  <si>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</si>
  <si>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</si>
  <si>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</si>
  <si>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</si>
  <si>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</si>
  <si>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2009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</si>
  <si>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</si>
  <si>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</si>
  <si>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</si>
  <si>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Działanie: 321 Podstawowe usługi dla gospodarki i ludności wiejskiej</t>
  </si>
  <si>
    <t>Nazwa projektu: "Montaż przydomowych oczyszczalni ścieków w miejscowościach położonych na terenie gminy Krzyżanów"</t>
  </si>
  <si>
    <t>1.4</t>
  </si>
  <si>
    <t>dział 900                    rozdz. 90001</t>
  </si>
  <si>
    <t>80101</t>
  </si>
  <si>
    <t>Zakup pieca c.o. - SP Micin</t>
  </si>
  <si>
    <t>Szkoły podstawowe</t>
  </si>
  <si>
    <t>Dokształcanie i doskonalenie nauczycieli</t>
  </si>
  <si>
    <t>Ogółem zwiększenie wydatków                                                                                                                                            w tym:</t>
  </si>
  <si>
    <t>w tym:                                                                                                                                                                              inwestycje i zadania inwestycyjne</t>
  </si>
  <si>
    <t>Montaż przydomowych oczyszczalni ścieków w miejscowościach położonych na terenie gminy Krzyżanów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</si>
</sst>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  <numFmt numFmtId="173" formatCode="0.0"/>
  </numFmts>
  <fonts count="5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sz val="15"/>
      <name val="Arial CE"/>
      <family val="2"/>
    </font>
    <font>
      <b/>
      <sz val="14"/>
      <name val="Arial CE"/>
      <family val="2"/>
    </font>
    <font>
      <sz val="13"/>
      <name val="Times New Roman"/>
      <family val="1"/>
    </font>
    <font>
      <sz val="12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49" fontId="10" fillId="0" borderId="15" xfId="53" applyNumberFormat="1" applyFont="1" applyBorder="1" applyAlignment="1">
      <alignment horizontal="center" vertical="center"/>
      <protection/>
    </xf>
    <xf numFmtId="0" fontId="10" fillId="0" borderId="17" xfId="53" applyFont="1" applyBorder="1" applyAlignment="1">
      <alignment vertical="center" wrapText="1"/>
      <protection/>
    </xf>
    <xf numFmtId="3" fontId="10" fillId="0" borderId="15" xfId="53" applyNumberFormat="1" applyFont="1" applyBorder="1" applyAlignment="1">
      <alignment horizontal="right" vertical="center"/>
      <protection/>
    </xf>
    <xf numFmtId="3" fontId="10" fillId="0" borderId="15" xfId="53" applyNumberFormat="1" applyFont="1" applyBorder="1" applyAlignment="1">
      <alignment vertical="center"/>
      <protection/>
    </xf>
    <xf numFmtId="3" fontId="10" fillId="0" borderId="21" xfId="53" applyNumberFormat="1" applyFont="1" applyBorder="1" applyAlignment="1">
      <alignment vertical="center"/>
      <protection/>
    </xf>
    <xf numFmtId="4" fontId="10" fillId="0" borderId="21" xfId="53" applyNumberFormat="1" applyFont="1" applyBorder="1" applyAlignment="1">
      <alignment vertical="center"/>
      <protection/>
    </xf>
    <xf numFmtId="3" fontId="10" fillId="0" borderId="15" xfId="53" applyNumberFormat="1" applyFont="1" applyBorder="1" applyAlignment="1">
      <alignment vertical="center" wrapText="1"/>
      <protection/>
    </xf>
    <xf numFmtId="0" fontId="7" fillId="0" borderId="15" xfId="53" applyFont="1" applyFill="1" applyBorder="1" applyAlignment="1">
      <alignment horizontal="center" vertical="center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53" applyFont="1" applyAlignment="1">
      <alignment vertical="center"/>
      <protection/>
    </xf>
    <xf numFmtId="3" fontId="10" fillId="0" borderId="22" xfId="53" applyNumberFormat="1" applyFont="1" applyBorder="1" applyAlignment="1">
      <alignment vertical="center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/>
      <protection/>
    </xf>
    <xf numFmtId="49" fontId="10" fillId="0" borderId="17" xfId="53" applyNumberFormat="1" applyFont="1" applyBorder="1" applyAlignment="1">
      <alignment horizontal="center" vertical="center"/>
      <protection/>
    </xf>
    <xf numFmtId="3" fontId="10" fillId="0" borderId="17" xfId="53" applyNumberFormat="1" applyFont="1" applyBorder="1" applyAlignment="1">
      <alignment vertical="center"/>
      <protection/>
    </xf>
    <xf numFmtId="3" fontId="10" fillId="0" borderId="23" xfId="53" applyNumberFormat="1" applyFont="1" applyBorder="1" applyAlignment="1">
      <alignment vertical="center"/>
      <protection/>
    </xf>
    <xf numFmtId="3" fontId="10" fillId="0" borderId="17" xfId="53" applyNumberFormat="1" applyFont="1" applyBorder="1" applyAlignment="1">
      <alignment horizontal="right" vertical="center" wrapText="1"/>
      <protection/>
    </xf>
    <xf numFmtId="3" fontId="10" fillId="0" borderId="24" xfId="53" applyNumberFormat="1" applyFont="1" applyBorder="1" applyAlignment="1">
      <alignment vertical="center"/>
      <protection/>
    </xf>
    <xf numFmtId="3" fontId="7" fillId="0" borderId="15" xfId="53" applyNumberFormat="1" applyFont="1" applyBorder="1" applyAlignment="1">
      <alignment horizontal="center" vertical="center"/>
      <protection/>
    </xf>
    <xf numFmtId="3" fontId="7" fillId="0" borderId="0" xfId="53" applyNumberFormat="1" applyFont="1" applyBorder="1" applyAlignment="1">
      <alignment vertical="center"/>
      <protection/>
    </xf>
    <xf numFmtId="3" fontId="7" fillId="0" borderId="0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 wrapText="1"/>
      <protection/>
    </xf>
    <xf numFmtId="3" fontId="10" fillId="0" borderId="11" xfId="53" applyNumberFormat="1" applyFont="1" applyBorder="1" applyAlignment="1">
      <alignment vertical="center"/>
      <protection/>
    </xf>
    <xf numFmtId="3" fontId="10" fillId="0" borderId="25" xfId="53" applyNumberFormat="1" applyFont="1" applyBorder="1" applyAlignment="1">
      <alignment vertical="center"/>
      <protection/>
    </xf>
    <xf numFmtId="3" fontId="10" fillId="0" borderId="11" xfId="53" applyNumberFormat="1" applyFont="1" applyBorder="1" applyAlignment="1">
      <alignment horizontal="right" vertical="center" wrapText="1"/>
      <protection/>
    </xf>
    <xf numFmtId="3" fontId="10" fillId="0" borderId="0" xfId="53" applyNumberFormat="1" applyFont="1" applyBorder="1" applyAlignment="1">
      <alignment vertical="center"/>
      <protection/>
    </xf>
    <xf numFmtId="0" fontId="7" fillId="0" borderId="11" xfId="53" applyFont="1" applyFill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vertical="center"/>
      <protection/>
    </xf>
    <xf numFmtId="3" fontId="13" fillId="0" borderId="10" xfId="53" applyNumberFormat="1" applyFont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4" fillId="0" borderId="0" xfId="53" applyFont="1" applyAlignment="1">
      <alignment vertical="center"/>
      <protection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 wrapText="1"/>
    </xf>
    <xf numFmtId="0" fontId="19" fillId="0" borderId="0" xfId="52" applyFont="1" applyAlignment="1">
      <alignment vertical="center"/>
      <protection/>
    </xf>
    <xf numFmtId="0" fontId="20" fillId="0" borderId="0" xfId="52" applyFont="1">
      <alignment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horizontal="center" vertical="center"/>
      <protection/>
    </xf>
    <xf numFmtId="0" fontId="16" fillId="0" borderId="12" xfId="52" applyFont="1" applyBorder="1" applyAlignment="1">
      <alignment vertical="center" wrapText="1"/>
      <protection/>
    </xf>
    <xf numFmtId="4" fontId="13" fillId="0" borderId="12" xfId="52" applyNumberFormat="1" applyFont="1" applyBorder="1" applyAlignment="1">
      <alignment horizontal="right" vertical="center"/>
      <protection/>
    </xf>
    <xf numFmtId="0" fontId="21" fillId="0" borderId="0" xfId="52" applyFont="1" applyAlignment="1">
      <alignment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vertical="center" wrapText="1"/>
      <protection/>
    </xf>
    <xf numFmtId="0" fontId="6" fillId="0" borderId="17" xfId="52" applyFont="1" applyBorder="1" applyAlignment="1">
      <alignment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22" fillId="0" borderId="17" xfId="52" applyFont="1" applyBorder="1" applyAlignment="1">
      <alignment horizontal="left" vertical="center" wrapText="1"/>
      <protection/>
    </xf>
    <xf numFmtId="4" fontId="7" fillId="0" borderId="17" xfId="52" applyNumberFormat="1" applyFont="1" applyBorder="1" applyAlignment="1">
      <alignment horizontal="right" vertical="center"/>
      <protection/>
    </xf>
    <xf numFmtId="4" fontId="7" fillId="0" borderId="31" xfId="52" applyNumberFormat="1" applyFont="1" applyBorder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2" fillId="0" borderId="18" xfId="52" applyFont="1" applyBorder="1" applyAlignment="1">
      <alignment horizontal="left" vertical="center" wrapText="1"/>
      <protection/>
    </xf>
    <xf numFmtId="4" fontId="7" fillId="0" borderId="11" xfId="52" applyNumberFormat="1" applyFont="1" applyBorder="1" applyAlignment="1">
      <alignment horizontal="right" vertical="center"/>
      <protection/>
    </xf>
    <xf numFmtId="4" fontId="7" fillId="0" borderId="30" xfId="52" applyNumberFormat="1" applyFont="1" applyBorder="1" applyAlignment="1">
      <alignment horizontal="right" vertical="center"/>
      <protection/>
    </xf>
    <xf numFmtId="0" fontId="6" fillId="0" borderId="17" xfId="52" applyFont="1" applyBorder="1" applyAlignment="1">
      <alignment vertical="center" wrapText="1"/>
      <protection/>
    </xf>
    <xf numFmtId="0" fontId="20" fillId="0" borderId="0" xfId="52" applyFont="1" applyAlignment="1">
      <alignment vertical="center"/>
      <protection/>
    </xf>
    <xf numFmtId="0" fontId="6" fillId="0" borderId="23" xfId="52" applyFont="1" applyBorder="1" applyAlignment="1">
      <alignment vertical="center"/>
      <protection/>
    </xf>
    <xf numFmtId="4" fontId="7" fillId="0" borderId="23" xfId="52" applyNumberFormat="1" applyFont="1" applyBorder="1" applyAlignment="1">
      <alignment vertical="center"/>
      <protection/>
    </xf>
    <xf numFmtId="4" fontId="7" fillId="0" borderId="17" xfId="52" applyNumberFormat="1" applyFont="1" applyBorder="1" applyAlignment="1">
      <alignment vertical="center"/>
      <protection/>
    </xf>
    <xf numFmtId="0" fontId="6" fillId="0" borderId="32" xfId="52" applyFont="1" applyBorder="1" applyAlignment="1">
      <alignment vertical="center"/>
      <protection/>
    </xf>
    <xf numFmtId="4" fontId="7" fillId="0" borderId="31" xfId="52" applyNumberFormat="1" applyFont="1" applyBorder="1" applyAlignment="1">
      <alignment vertical="center"/>
      <protection/>
    </xf>
    <xf numFmtId="4" fontId="7" fillId="0" borderId="18" xfId="52" applyNumberFormat="1" applyFont="1" applyBorder="1" applyAlignment="1">
      <alignment horizontal="right" vertical="center"/>
      <protection/>
    </xf>
    <xf numFmtId="3" fontId="7" fillId="0" borderId="17" xfId="52" applyNumberFormat="1" applyFont="1" applyBorder="1" applyAlignment="1">
      <alignment vertical="center"/>
      <protection/>
    </xf>
    <xf numFmtId="3" fontId="6" fillId="0" borderId="11" xfId="52" applyNumberFormat="1" applyFont="1" applyBorder="1" applyAlignment="1">
      <alignment vertical="center"/>
      <protection/>
    </xf>
    <xf numFmtId="0" fontId="22" fillId="0" borderId="15" xfId="52" applyFont="1" applyBorder="1" applyAlignment="1">
      <alignment horizontal="left" vertical="center" wrapText="1"/>
      <protection/>
    </xf>
    <xf numFmtId="4" fontId="7" fillId="0" borderId="11" xfId="52" applyNumberFormat="1" applyFont="1" applyBorder="1" applyAlignment="1">
      <alignment vertical="center"/>
      <protection/>
    </xf>
    <xf numFmtId="3" fontId="6" fillId="0" borderId="18" xfId="52" applyNumberFormat="1" applyFont="1" applyBorder="1" applyAlignment="1">
      <alignment vertical="center"/>
      <protection/>
    </xf>
    <xf numFmtId="4" fontId="7" fillId="0" borderId="18" xfId="52" applyNumberFormat="1" applyFont="1" applyBorder="1" applyAlignment="1">
      <alignment vertical="center"/>
      <protection/>
    </xf>
    <xf numFmtId="0" fontId="6" fillId="0" borderId="17" xfId="52" applyFont="1" applyBorder="1" applyAlignment="1">
      <alignment horizontal="left" vertical="center"/>
      <protection/>
    </xf>
    <xf numFmtId="3" fontId="6" fillId="0" borderId="17" xfId="52" applyNumberFormat="1" applyFont="1" applyBorder="1" applyAlignment="1">
      <alignment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16" fillId="0" borderId="17" xfId="52" applyFont="1" applyBorder="1" applyAlignment="1">
      <alignment vertical="center"/>
      <protection/>
    </xf>
    <xf numFmtId="4" fontId="13" fillId="0" borderId="17" xfId="52" applyNumberFormat="1" applyFont="1" applyBorder="1" applyAlignment="1">
      <alignment vertical="center"/>
      <protection/>
    </xf>
    <xf numFmtId="3" fontId="6" fillId="0" borderId="15" xfId="52" applyNumberFormat="1" applyFont="1" applyBorder="1" applyAlignment="1">
      <alignment vertical="center"/>
      <protection/>
    </xf>
    <xf numFmtId="3" fontId="22" fillId="0" borderId="15" xfId="52" applyNumberFormat="1" applyFont="1" applyBorder="1" applyAlignment="1">
      <alignment vertical="center" wrapText="1"/>
      <protection/>
    </xf>
    <xf numFmtId="4" fontId="7" fillId="0" borderId="15" xfId="52" applyNumberFormat="1" applyFont="1" applyBorder="1" applyAlignment="1">
      <alignment vertical="center"/>
      <protection/>
    </xf>
    <xf numFmtId="3" fontId="22" fillId="0" borderId="17" xfId="52" applyNumberFormat="1" applyFont="1" applyBorder="1" applyAlignment="1">
      <alignment vertical="center" wrapText="1"/>
      <protection/>
    </xf>
    <xf numFmtId="4" fontId="13" fillId="0" borderId="10" xfId="52" applyNumberFormat="1" applyFont="1" applyBorder="1" applyAlignment="1">
      <alignment vertical="center"/>
      <protection/>
    </xf>
    <xf numFmtId="0" fontId="23" fillId="0" borderId="0" xfId="52" applyFont="1">
      <alignment/>
      <protection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33" xfId="53" applyFont="1" applyFill="1" applyBorder="1" applyAlignment="1">
      <alignment horizontal="center" vertical="center" wrapText="1"/>
      <protection/>
    </xf>
    <xf numFmtId="0" fontId="5" fillId="33" borderId="34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left" vertic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16" fillId="0" borderId="35" xfId="52" applyFont="1" applyBorder="1" applyAlignment="1">
      <alignment horizontal="center" vertical="center"/>
      <protection/>
    </xf>
    <xf numFmtId="0" fontId="16" fillId="0" borderId="36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center" vertical="center"/>
      <protection/>
    </xf>
    <xf numFmtId="0" fontId="16" fillId="0" borderId="37" xfId="52" applyFont="1" applyBorder="1" applyAlignment="1">
      <alignment horizontal="center" vertical="center"/>
      <protection/>
    </xf>
    <xf numFmtId="0" fontId="16" fillId="0" borderId="22" xfId="52" applyFont="1" applyBorder="1" applyAlignment="1">
      <alignment horizontal="center" vertical="center"/>
      <protection/>
    </xf>
    <xf numFmtId="0" fontId="16" fillId="0" borderId="38" xfId="52" applyFont="1" applyBorder="1" applyAlignment="1">
      <alignment horizontal="center" vertical="center"/>
      <protection/>
    </xf>
    <xf numFmtId="0" fontId="21" fillId="33" borderId="1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 vertical="center"/>
      <protection/>
    </xf>
    <xf numFmtId="3" fontId="16" fillId="0" borderId="33" xfId="52" applyNumberFormat="1" applyFont="1" applyBorder="1" applyAlignment="1">
      <alignment horizontal="center" vertical="center"/>
      <protection/>
    </xf>
    <xf numFmtId="3" fontId="16" fillId="0" borderId="13" xfId="52" applyNumberFormat="1" applyFont="1" applyBorder="1" applyAlignment="1">
      <alignment horizontal="center" vertical="center"/>
      <protection/>
    </xf>
    <xf numFmtId="0" fontId="16" fillId="0" borderId="26" xfId="52" applyFont="1" applyBorder="1" applyAlignment="1">
      <alignment horizontal="center" vertical="center"/>
      <protection/>
    </xf>
    <xf numFmtId="0" fontId="16" fillId="0" borderId="20" xfId="52" applyFont="1" applyBorder="1" applyAlignment="1">
      <alignment horizontal="center" vertical="center"/>
      <protection/>
    </xf>
    <xf numFmtId="0" fontId="21" fillId="33" borderId="10" xfId="52" applyFont="1" applyFill="1" applyBorder="1" applyAlignment="1">
      <alignment horizontal="center" vertical="center"/>
      <protection/>
    </xf>
    <xf numFmtId="0" fontId="23" fillId="0" borderId="0" xfId="52" applyFont="1" applyAlignment="1">
      <alignment horizontal="left"/>
      <protection/>
    </xf>
    <xf numFmtId="3" fontId="16" fillId="0" borderId="17" xfId="52" applyNumberFormat="1" applyFont="1" applyBorder="1" applyAlignment="1">
      <alignment horizontal="center" vertical="center"/>
      <protection/>
    </xf>
    <xf numFmtId="3" fontId="6" fillId="0" borderId="32" xfId="52" applyNumberFormat="1" applyFont="1" applyBorder="1" applyAlignment="1">
      <alignment horizontal="center" vertical="center"/>
      <protection/>
    </xf>
    <xf numFmtId="3" fontId="6" fillId="0" borderId="35" xfId="52" applyNumberFormat="1" applyFont="1" applyBorder="1" applyAlignment="1">
      <alignment horizontal="center" vertical="center"/>
      <protection/>
    </xf>
    <xf numFmtId="3" fontId="6" fillId="0" borderId="39" xfId="52" applyNumberFormat="1" applyFont="1" applyBorder="1" applyAlignment="1">
      <alignment horizontal="center" vertical="center"/>
      <protection/>
    </xf>
    <xf numFmtId="3" fontId="6" fillId="0" borderId="21" xfId="52" applyNumberFormat="1" applyFont="1" applyBorder="1" applyAlignment="1">
      <alignment horizontal="center" vertical="center"/>
      <protection/>
    </xf>
    <xf numFmtId="3" fontId="6" fillId="0" borderId="22" xfId="52" applyNumberFormat="1" applyFont="1" applyBorder="1" applyAlignment="1">
      <alignment horizontal="center" vertical="center"/>
      <protection/>
    </xf>
    <xf numFmtId="3" fontId="6" fillId="0" borderId="40" xfId="52" applyNumberFormat="1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3" fontId="6" fillId="0" borderId="30" xfId="52" applyNumberFormat="1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32" xfId="52" applyFont="1" applyBorder="1" applyAlignment="1">
      <alignment horizontal="center" vertical="center"/>
      <protection/>
    </xf>
    <xf numFmtId="0" fontId="16" fillId="0" borderId="39" xfId="52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center" vertical="center"/>
      <protection/>
    </xf>
    <xf numFmtId="0" fontId="16" fillId="0" borderId="40" xfId="52" applyFont="1" applyBorder="1" applyAlignment="1">
      <alignment horizontal="center" vertical="center"/>
      <protection/>
    </xf>
    <xf numFmtId="0" fontId="16" fillId="0" borderId="3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zoomScalePageLayoutView="0" workbookViewId="0" topLeftCell="A32">
      <selection activeCell="D47" sqref="D47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9.75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35.25" customHeight="1">
      <c r="A1" s="174" t="s">
        <v>0</v>
      </c>
      <c r="B1" s="174"/>
      <c r="C1" s="174"/>
      <c r="D1" s="174"/>
      <c r="E1" s="174"/>
      <c r="F1" s="174"/>
      <c r="G1" s="174"/>
    </row>
    <row r="2" spans="1:7" ht="23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</row>
    <row r="3" spans="1:7" s="4" customFormat="1" ht="11.2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/>
    </row>
    <row r="4" spans="1:7" s="9" customFormat="1" ht="24.75" customHeight="1">
      <c r="A4" s="13">
        <v>750</v>
      </c>
      <c r="B4" s="5"/>
      <c r="C4" s="6" t="s">
        <v>29</v>
      </c>
      <c r="D4" s="5"/>
      <c r="E4" s="7">
        <v>53107</v>
      </c>
      <c r="F4" s="7">
        <v>0</v>
      </c>
      <c r="G4" s="8"/>
    </row>
    <row r="5" spans="1:7" s="9" customFormat="1" ht="24.75" customHeight="1">
      <c r="A5" s="178"/>
      <c r="B5" s="5">
        <v>75023</v>
      </c>
      <c r="C5" s="6" t="s">
        <v>30</v>
      </c>
      <c r="D5" s="5"/>
      <c r="E5" s="7">
        <v>27107</v>
      </c>
      <c r="F5" s="7">
        <v>0</v>
      </c>
      <c r="G5" s="8"/>
    </row>
    <row r="6" spans="1:7" s="9" customFormat="1" ht="29.25" customHeight="1">
      <c r="A6" s="179"/>
      <c r="B6" s="5"/>
      <c r="C6" s="6"/>
      <c r="D6" s="6" t="s">
        <v>13</v>
      </c>
      <c r="E6" s="7">
        <v>17107</v>
      </c>
      <c r="F6" s="7">
        <v>0</v>
      </c>
      <c r="G6" s="8"/>
    </row>
    <row r="7" spans="1:7" s="9" customFormat="1" ht="24" customHeight="1">
      <c r="A7" s="179"/>
      <c r="B7" s="5"/>
      <c r="C7" s="6"/>
      <c r="D7" s="10" t="s">
        <v>7</v>
      </c>
      <c r="E7" s="7">
        <v>10000</v>
      </c>
      <c r="F7" s="7">
        <v>0</v>
      </c>
      <c r="G7" s="8"/>
    </row>
    <row r="8" spans="1:7" s="9" customFormat="1" ht="24.75" customHeight="1">
      <c r="A8" s="179"/>
      <c r="B8" s="5">
        <v>75095</v>
      </c>
      <c r="C8" s="6" t="s">
        <v>14</v>
      </c>
      <c r="D8" s="10"/>
      <c r="E8" s="7">
        <v>26000</v>
      </c>
      <c r="F8" s="7">
        <v>0</v>
      </c>
      <c r="G8" s="8"/>
    </row>
    <row r="9" spans="1:7" s="9" customFormat="1" ht="30" customHeight="1">
      <c r="A9" s="180"/>
      <c r="B9" s="5"/>
      <c r="C9" s="6"/>
      <c r="D9" s="6" t="s">
        <v>13</v>
      </c>
      <c r="E9" s="7">
        <v>26000</v>
      </c>
      <c r="F9" s="7">
        <v>0</v>
      </c>
      <c r="G9" s="8"/>
    </row>
    <row r="10" spans="1:7" s="9" customFormat="1" ht="24.75" customHeight="1">
      <c r="A10" s="5">
        <v>801</v>
      </c>
      <c r="B10" s="5"/>
      <c r="C10" s="6" t="s">
        <v>10</v>
      </c>
      <c r="D10" s="6"/>
      <c r="E10" s="7">
        <v>25000</v>
      </c>
      <c r="F10" s="7">
        <v>139148</v>
      </c>
      <c r="G10" s="8"/>
    </row>
    <row r="11" spans="1:7" s="9" customFormat="1" ht="24.75" customHeight="1">
      <c r="A11" s="8"/>
      <c r="B11" s="5">
        <v>80101</v>
      </c>
      <c r="C11" s="6" t="s">
        <v>158</v>
      </c>
      <c r="D11" s="6"/>
      <c r="E11" s="7">
        <v>10795</v>
      </c>
      <c r="F11" s="7">
        <v>0</v>
      </c>
      <c r="G11" s="8"/>
    </row>
    <row r="12" spans="1:7" s="9" customFormat="1" ht="30" customHeight="1">
      <c r="A12" s="8"/>
      <c r="B12" s="5"/>
      <c r="C12" s="6"/>
      <c r="D12" s="6" t="s">
        <v>13</v>
      </c>
      <c r="E12" s="7">
        <v>6834</v>
      </c>
      <c r="F12" s="7">
        <v>0</v>
      </c>
      <c r="G12" s="8"/>
    </row>
    <row r="13" spans="1:7" s="9" customFormat="1" ht="24" customHeight="1">
      <c r="A13" s="8"/>
      <c r="B13" s="5"/>
      <c r="C13" s="6"/>
      <c r="D13" s="10" t="s">
        <v>7</v>
      </c>
      <c r="E13" s="7">
        <v>3961</v>
      </c>
      <c r="F13" s="7">
        <v>0</v>
      </c>
      <c r="G13" s="8"/>
    </row>
    <row r="14" spans="1:7" s="9" customFormat="1" ht="30" customHeight="1">
      <c r="A14" s="8"/>
      <c r="B14" s="5"/>
      <c r="C14" s="6"/>
      <c r="D14" s="14" t="s">
        <v>9</v>
      </c>
      <c r="E14" s="7">
        <v>0</v>
      </c>
      <c r="F14" s="7">
        <v>15000</v>
      </c>
      <c r="G14" s="8"/>
    </row>
    <row r="15" spans="1:7" s="9" customFormat="1" ht="25.5" customHeight="1">
      <c r="A15" s="8"/>
      <c r="B15" s="5">
        <v>80104</v>
      </c>
      <c r="C15" s="6" t="s">
        <v>31</v>
      </c>
      <c r="D15" s="6"/>
      <c r="E15" s="7">
        <v>10000</v>
      </c>
      <c r="F15" s="7">
        <v>0</v>
      </c>
      <c r="G15" s="8"/>
    </row>
    <row r="16" spans="1:7" s="9" customFormat="1" ht="24" customHeight="1">
      <c r="A16" s="8"/>
      <c r="B16" s="5"/>
      <c r="C16" s="6"/>
      <c r="D16" s="6" t="s">
        <v>8</v>
      </c>
      <c r="E16" s="7">
        <v>10000</v>
      </c>
      <c r="F16" s="7">
        <v>0</v>
      </c>
      <c r="G16" s="8"/>
    </row>
    <row r="17" spans="1:7" s="9" customFormat="1" ht="25.5" customHeight="1">
      <c r="A17" s="8"/>
      <c r="B17" s="5">
        <v>80110</v>
      </c>
      <c r="C17" s="6" t="s">
        <v>11</v>
      </c>
      <c r="D17" s="6"/>
      <c r="E17" s="7">
        <v>1238</v>
      </c>
      <c r="F17" s="7">
        <v>124148</v>
      </c>
      <c r="G17" s="8"/>
    </row>
    <row r="18" spans="1:7" s="9" customFormat="1" ht="30" customHeight="1">
      <c r="A18" s="8"/>
      <c r="B18" s="5"/>
      <c r="C18" s="6"/>
      <c r="D18" s="6" t="s">
        <v>13</v>
      </c>
      <c r="E18" s="7">
        <v>1238</v>
      </c>
      <c r="F18" s="7">
        <v>0</v>
      </c>
      <c r="G18" s="8"/>
    </row>
    <row r="19" spans="1:7" s="9" customFormat="1" ht="24" customHeight="1">
      <c r="A19" s="8"/>
      <c r="B19" s="5"/>
      <c r="C19" s="6"/>
      <c r="D19" s="14" t="s">
        <v>9</v>
      </c>
      <c r="E19" s="7">
        <v>0</v>
      </c>
      <c r="F19" s="7">
        <v>124148</v>
      </c>
      <c r="G19" s="8"/>
    </row>
    <row r="20" spans="1:7" s="9" customFormat="1" ht="24" customHeight="1">
      <c r="A20" s="8"/>
      <c r="B20" s="5">
        <v>80146</v>
      </c>
      <c r="C20" s="6" t="s">
        <v>159</v>
      </c>
      <c r="D20" s="14"/>
      <c r="E20" s="7">
        <v>2967</v>
      </c>
      <c r="F20" s="7">
        <v>0</v>
      </c>
      <c r="G20" s="8"/>
    </row>
    <row r="21" spans="1:7" s="9" customFormat="1" ht="24" customHeight="1">
      <c r="A21" s="8"/>
      <c r="B21" s="5"/>
      <c r="C21" s="6"/>
      <c r="D21" s="10" t="s">
        <v>7</v>
      </c>
      <c r="E21" s="7">
        <v>2967</v>
      </c>
      <c r="F21" s="7">
        <v>0</v>
      </c>
      <c r="G21" s="8"/>
    </row>
    <row r="22" spans="1:7" s="9" customFormat="1" ht="24" customHeight="1">
      <c r="A22" s="5">
        <v>852</v>
      </c>
      <c r="B22" s="5"/>
      <c r="C22" s="10" t="s">
        <v>12</v>
      </c>
      <c r="D22" s="10"/>
      <c r="E22" s="7">
        <v>9147</v>
      </c>
      <c r="F22" s="7">
        <v>0</v>
      </c>
      <c r="G22" s="8"/>
    </row>
    <row r="23" spans="1:7" s="9" customFormat="1" ht="24.75" customHeight="1">
      <c r="A23" s="11"/>
      <c r="B23" s="12">
        <v>85228</v>
      </c>
      <c r="C23" s="15" t="s">
        <v>32</v>
      </c>
      <c r="D23" s="10"/>
      <c r="E23" s="7">
        <v>9147</v>
      </c>
      <c r="F23" s="7">
        <v>0</v>
      </c>
      <c r="G23" s="8"/>
    </row>
    <row r="24" spans="1:7" s="9" customFormat="1" ht="27" customHeight="1">
      <c r="A24" s="8"/>
      <c r="B24" s="12"/>
      <c r="C24" s="10"/>
      <c r="D24" s="6" t="s">
        <v>7</v>
      </c>
      <c r="E24" s="7">
        <v>9147</v>
      </c>
      <c r="F24" s="7">
        <v>0</v>
      </c>
      <c r="G24" s="8"/>
    </row>
    <row r="25" spans="1:7" s="20" customFormat="1" ht="25.5" customHeight="1">
      <c r="A25" s="39">
        <v>900</v>
      </c>
      <c r="B25" s="17"/>
      <c r="C25" s="6" t="s">
        <v>15</v>
      </c>
      <c r="D25" s="6"/>
      <c r="E25" s="18">
        <v>117100</v>
      </c>
      <c r="F25" s="18">
        <v>66107</v>
      </c>
      <c r="G25" s="19"/>
    </row>
    <row r="26" spans="1:7" s="20" customFormat="1" ht="24.75" customHeight="1">
      <c r="A26" s="181"/>
      <c r="B26" s="22" t="s">
        <v>16</v>
      </c>
      <c r="C26" s="6" t="s">
        <v>17</v>
      </c>
      <c r="D26" s="6"/>
      <c r="E26" s="18">
        <v>117100</v>
      </c>
      <c r="F26" s="18">
        <v>66107</v>
      </c>
      <c r="G26" s="19"/>
    </row>
    <row r="27" spans="1:7" s="9" customFormat="1" ht="24" customHeight="1">
      <c r="A27" s="182"/>
      <c r="B27" s="165"/>
      <c r="C27" s="166"/>
      <c r="D27" s="14" t="s">
        <v>9</v>
      </c>
      <c r="E27" s="168">
        <v>117100</v>
      </c>
      <c r="F27" s="168">
        <v>66107</v>
      </c>
      <c r="G27" s="8"/>
    </row>
    <row r="28" spans="1:7" s="9" customFormat="1" ht="27.75" customHeight="1">
      <c r="A28" s="183"/>
      <c r="B28" s="163"/>
      <c r="C28" s="164"/>
      <c r="D28" s="167" t="s">
        <v>20</v>
      </c>
      <c r="E28" s="169">
        <v>0</v>
      </c>
      <c r="F28" s="169">
        <v>66107</v>
      </c>
      <c r="G28" s="8"/>
    </row>
    <row r="29" spans="1:7" s="9" customFormat="1" ht="27" customHeight="1">
      <c r="A29" s="5">
        <v>921</v>
      </c>
      <c r="B29" s="5"/>
      <c r="C29" s="6" t="s">
        <v>18</v>
      </c>
      <c r="D29" s="10"/>
      <c r="E29" s="7">
        <v>10901</v>
      </c>
      <c r="F29" s="7">
        <v>10000</v>
      </c>
      <c r="G29" s="8"/>
    </row>
    <row r="30" spans="1:7" s="20" customFormat="1" ht="24" customHeight="1">
      <c r="A30" s="21"/>
      <c r="B30" s="12">
        <v>92109</v>
      </c>
      <c r="C30" s="6" t="s">
        <v>19</v>
      </c>
      <c r="D30" s="6"/>
      <c r="E30" s="18">
        <v>10901</v>
      </c>
      <c r="F30" s="18">
        <v>10000</v>
      </c>
      <c r="G30" s="19"/>
    </row>
    <row r="31" spans="1:7" s="20" customFormat="1" ht="22.5" customHeight="1">
      <c r="A31" s="16"/>
      <c r="B31" s="117"/>
      <c r="C31" s="14"/>
      <c r="D31" s="6" t="s">
        <v>8</v>
      </c>
      <c r="E31" s="118">
        <v>0</v>
      </c>
      <c r="F31" s="118">
        <v>10000</v>
      </c>
      <c r="G31" s="19"/>
    </row>
    <row r="32" spans="1:7" s="20" customFormat="1" ht="22.5" customHeight="1">
      <c r="A32" s="16"/>
      <c r="B32" s="38"/>
      <c r="C32" s="14"/>
      <c r="D32" s="14" t="s">
        <v>9</v>
      </c>
      <c r="E32" s="23">
        <v>10901</v>
      </c>
      <c r="F32" s="23">
        <v>0</v>
      </c>
      <c r="G32" s="19"/>
    </row>
    <row r="33" spans="1:7" s="20" customFormat="1" ht="22.5" customHeight="1">
      <c r="A33" s="171" t="s">
        <v>21</v>
      </c>
      <c r="B33" s="172"/>
      <c r="C33" s="172"/>
      <c r="D33" s="173"/>
      <c r="E33" s="18">
        <v>215255</v>
      </c>
      <c r="F33" s="18">
        <v>215255</v>
      </c>
      <c r="G33" s="24"/>
    </row>
    <row r="34" spans="1:7" s="20" customFormat="1" ht="31.5" customHeight="1">
      <c r="A34" s="175" t="s">
        <v>160</v>
      </c>
      <c r="B34" s="176"/>
      <c r="C34" s="176"/>
      <c r="D34" s="177"/>
      <c r="E34" s="18">
        <v>0</v>
      </c>
      <c r="F34" s="18">
        <v>0</v>
      </c>
      <c r="G34" s="25"/>
    </row>
    <row r="35" spans="1:7" s="20" customFormat="1" ht="32.25" customHeight="1">
      <c r="A35" s="175" t="s">
        <v>22</v>
      </c>
      <c r="B35" s="176"/>
      <c r="C35" s="176"/>
      <c r="D35" s="177"/>
      <c r="E35" s="26">
        <v>87254</v>
      </c>
      <c r="F35" s="26">
        <v>10000</v>
      </c>
      <c r="G35" s="27"/>
    </row>
    <row r="36" spans="1:7" s="20" customFormat="1" ht="22.5" customHeight="1">
      <c r="A36" s="171" t="s">
        <v>13</v>
      </c>
      <c r="B36" s="172"/>
      <c r="C36" s="172"/>
      <c r="D36" s="173"/>
      <c r="E36" s="26">
        <v>51179</v>
      </c>
      <c r="F36" s="26">
        <v>0</v>
      </c>
      <c r="G36" s="28"/>
    </row>
    <row r="37" spans="1:7" s="20" customFormat="1" ht="20.25" customHeight="1">
      <c r="A37" s="171" t="s">
        <v>23</v>
      </c>
      <c r="B37" s="172"/>
      <c r="C37" s="172"/>
      <c r="D37" s="173"/>
      <c r="E37" s="26">
        <v>26075</v>
      </c>
      <c r="F37" s="26">
        <v>0</v>
      </c>
      <c r="G37" s="28"/>
    </row>
    <row r="38" spans="1:7" s="20" customFormat="1" ht="20.25" customHeight="1">
      <c r="A38" s="171" t="s">
        <v>8</v>
      </c>
      <c r="B38" s="172"/>
      <c r="C38" s="172"/>
      <c r="D38" s="173"/>
      <c r="E38" s="26">
        <v>10000</v>
      </c>
      <c r="F38" s="26">
        <v>10000</v>
      </c>
      <c r="G38" s="29"/>
    </row>
    <row r="39" spans="1:7" s="20" customFormat="1" ht="21.75" customHeight="1">
      <c r="A39" s="184" t="s">
        <v>24</v>
      </c>
      <c r="B39" s="184"/>
      <c r="C39" s="184"/>
      <c r="D39" s="184"/>
      <c r="E39" s="18">
        <v>128001</v>
      </c>
      <c r="F39" s="18">
        <v>205255</v>
      </c>
      <c r="G39" s="29"/>
    </row>
    <row r="40" spans="1:7" s="20" customFormat="1" ht="27" customHeight="1">
      <c r="A40" s="185" t="s">
        <v>161</v>
      </c>
      <c r="B40" s="185"/>
      <c r="C40" s="185"/>
      <c r="D40" s="185"/>
      <c r="E40" s="118">
        <v>128001</v>
      </c>
      <c r="F40" s="118">
        <v>205255</v>
      </c>
      <c r="G40" s="29"/>
    </row>
    <row r="41" spans="1:7" s="20" customFormat="1" ht="24" customHeight="1">
      <c r="A41" s="189" t="s">
        <v>101</v>
      </c>
      <c r="B41" s="189"/>
      <c r="C41" s="189"/>
      <c r="D41" s="189"/>
      <c r="E41" s="170">
        <v>0</v>
      </c>
      <c r="F41" s="170">
        <v>66107</v>
      </c>
      <c r="G41" s="29"/>
    </row>
    <row r="42" spans="1:7" s="20" customFormat="1" ht="15" customHeight="1">
      <c r="A42" s="30"/>
      <c r="B42" s="30"/>
      <c r="C42" s="30"/>
      <c r="D42" s="30"/>
      <c r="E42" s="31"/>
      <c r="F42" s="31"/>
      <c r="G42" s="29"/>
    </row>
    <row r="43" spans="1:4" s="33" customFormat="1" ht="18.75" customHeight="1">
      <c r="A43" s="188" t="s">
        <v>25</v>
      </c>
      <c r="B43" s="188"/>
      <c r="C43" s="188"/>
      <c r="D43" s="32"/>
    </row>
    <row r="44" spans="1:4" s="33" customFormat="1" ht="16.5" customHeight="1">
      <c r="A44" s="187" t="s">
        <v>26</v>
      </c>
      <c r="B44" s="187"/>
      <c r="C44" s="34"/>
      <c r="D44" s="34">
        <v>13511171.37</v>
      </c>
    </row>
    <row r="45" spans="1:4" s="33" customFormat="1" ht="15.75" customHeight="1">
      <c r="A45" s="187" t="s">
        <v>27</v>
      </c>
      <c r="B45" s="187"/>
      <c r="C45" s="35"/>
      <c r="D45" s="35">
        <v>9234881.37</v>
      </c>
    </row>
    <row r="46" spans="1:4" s="33" customFormat="1" ht="18" customHeight="1">
      <c r="A46" s="186" t="s">
        <v>28</v>
      </c>
      <c r="B46" s="186"/>
      <c r="C46" s="186"/>
      <c r="D46" s="35">
        <v>4276290</v>
      </c>
    </row>
    <row r="47" spans="2:4" s="36" customFormat="1" ht="16.5" customHeight="1">
      <c r="B47" s="36" t="s">
        <v>20</v>
      </c>
      <c r="D47" s="37">
        <v>1596324</v>
      </c>
    </row>
  </sheetData>
  <sheetProtection/>
  <mergeCells count="16">
    <mergeCell ref="A39:D39"/>
    <mergeCell ref="A40:D40"/>
    <mergeCell ref="A46:C46"/>
    <mergeCell ref="A44:B44"/>
    <mergeCell ref="A45:B45"/>
    <mergeCell ref="A43:C43"/>
    <mergeCell ref="A41:D41"/>
    <mergeCell ref="A38:D38"/>
    <mergeCell ref="A1:G1"/>
    <mergeCell ref="A35:D35"/>
    <mergeCell ref="A37:D37"/>
    <mergeCell ref="A34:D34"/>
    <mergeCell ref="A33:D33"/>
    <mergeCell ref="A36:D36"/>
    <mergeCell ref="A5:A9"/>
    <mergeCell ref="A26:A28"/>
  </mergeCells>
  <printOptions horizontalCentered="1"/>
  <pageMargins left="0.2755905511811024" right="0" top="0.44" bottom="0.46" header="0.31" footer="0.44"/>
  <pageSetup horizontalDpi="600" verticalDpi="600" orientation="portrait" paperSize="9" scale="70" r:id="rId1"/>
  <headerFooter alignWithMargins="0">
    <oddHeader>&amp;R&amp;"Times New Roman,Normalny"&amp;12Tabela nr 1
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4">
      <selection activeCell="E19" sqref="E19"/>
    </sheetView>
  </sheetViews>
  <sheetFormatPr defaultColWidth="9.00390625" defaultRowHeight="12.75"/>
  <cols>
    <col min="1" max="1" width="4.25390625" style="41" customWidth="1"/>
    <col min="2" max="2" width="7.375" style="76" customWidth="1"/>
    <col min="3" max="3" width="8.375" style="76" customWidth="1"/>
    <col min="4" max="4" width="8.125" style="76" hidden="1" customWidth="1"/>
    <col min="5" max="5" width="63.875" style="41" customWidth="1"/>
    <col min="6" max="6" width="14.75390625" style="41" customWidth="1"/>
    <col min="7" max="7" width="14.875" style="41" customWidth="1"/>
    <col min="8" max="8" width="14.375" style="41" customWidth="1"/>
    <col min="9" max="9" width="14.25390625" style="41" customWidth="1"/>
    <col min="10" max="10" width="12.25390625" style="41" customWidth="1"/>
    <col min="11" max="11" width="12.00390625" style="41" customWidth="1"/>
    <col min="12" max="13" width="11.75390625" style="41" hidden="1" customWidth="1"/>
    <col min="14" max="14" width="14.375" style="41" customWidth="1"/>
    <col min="15" max="16384" width="9.125" style="41" customWidth="1"/>
  </cols>
  <sheetData>
    <row r="1" spans="1:14" s="40" customFormat="1" ht="40.5" customHeight="1">
      <c r="A1" s="190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42" customFormat="1" ht="18.75" customHeight="1">
      <c r="A2" s="191" t="s">
        <v>34</v>
      </c>
      <c r="B2" s="191" t="s">
        <v>1</v>
      </c>
      <c r="C2" s="191" t="s">
        <v>35</v>
      </c>
      <c r="D2" s="191"/>
      <c r="E2" s="192" t="s">
        <v>36</v>
      </c>
      <c r="F2" s="192" t="s">
        <v>37</v>
      </c>
      <c r="G2" s="193" t="s">
        <v>38</v>
      </c>
      <c r="H2" s="194"/>
      <c r="I2" s="194"/>
      <c r="J2" s="194"/>
      <c r="K2" s="194"/>
      <c r="L2" s="194"/>
      <c r="M2" s="195"/>
      <c r="N2" s="192" t="s">
        <v>39</v>
      </c>
    </row>
    <row r="3" spans="1:14" s="42" customFormat="1" ht="18" customHeight="1">
      <c r="A3" s="191"/>
      <c r="B3" s="191"/>
      <c r="C3" s="191"/>
      <c r="D3" s="191"/>
      <c r="E3" s="192"/>
      <c r="F3" s="192"/>
      <c r="G3" s="192" t="s">
        <v>75</v>
      </c>
      <c r="H3" s="192" t="s">
        <v>40</v>
      </c>
      <c r="I3" s="192"/>
      <c r="J3" s="192"/>
      <c r="K3" s="192"/>
      <c r="L3" s="192"/>
      <c r="M3" s="198"/>
      <c r="N3" s="192"/>
    </row>
    <row r="4" spans="1:14" s="42" customFormat="1" ht="29.25" customHeight="1">
      <c r="A4" s="191"/>
      <c r="B4" s="191"/>
      <c r="C4" s="191"/>
      <c r="D4" s="191"/>
      <c r="E4" s="192"/>
      <c r="F4" s="192"/>
      <c r="G4" s="192"/>
      <c r="H4" s="192" t="s">
        <v>41</v>
      </c>
      <c r="I4" s="192" t="s">
        <v>42</v>
      </c>
      <c r="J4" s="192" t="s">
        <v>43</v>
      </c>
      <c r="K4" s="192" t="s">
        <v>44</v>
      </c>
      <c r="L4" s="192"/>
      <c r="M4" s="199"/>
      <c r="N4" s="192"/>
    </row>
    <row r="5" spans="1:14" s="42" customFormat="1" ht="19.5" customHeight="1">
      <c r="A5" s="191"/>
      <c r="B5" s="191"/>
      <c r="C5" s="191"/>
      <c r="D5" s="191"/>
      <c r="E5" s="192"/>
      <c r="F5" s="192"/>
      <c r="G5" s="192"/>
      <c r="H5" s="192"/>
      <c r="I5" s="192"/>
      <c r="J5" s="192"/>
      <c r="K5" s="192"/>
      <c r="L5" s="192"/>
      <c r="M5" s="199"/>
      <c r="N5" s="192"/>
    </row>
    <row r="6" spans="1:14" s="42" customFormat="1" ht="21.75" customHeight="1">
      <c r="A6" s="191"/>
      <c r="B6" s="191"/>
      <c r="C6" s="191"/>
      <c r="D6" s="191"/>
      <c r="E6" s="192"/>
      <c r="F6" s="192"/>
      <c r="G6" s="192"/>
      <c r="H6" s="192"/>
      <c r="I6" s="192"/>
      <c r="J6" s="192"/>
      <c r="K6" s="192"/>
      <c r="L6" s="192"/>
      <c r="M6" s="200"/>
      <c r="N6" s="192"/>
    </row>
    <row r="7" spans="1:14" s="44" customFormat="1" ht="14.25" customHeight="1">
      <c r="A7" s="43">
        <v>1</v>
      </c>
      <c r="B7" s="43">
        <v>2</v>
      </c>
      <c r="C7" s="43">
        <v>3</v>
      </c>
      <c r="D7" s="43"/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10</v>
      </c>
      <c r="M7" s="43"/>
      <c r="N7" s="43">
        <v>11</v>
      </c>
    </row>
    <row r="8" spans="1:18" s="55" customFormat="1" ht="30" customHeight="1">
      <c r="A8" s="45">
        <v>1</v>
      </c>
      <c r="B8" s="46" t="s">
        <v>45</v>
      </c>
      <c r="C8" s="46" t="s">
        <v>46</v>
      </c>
      <c r="D8" s="45"/>
      <c r="E8" s="47" t="s">
        <v>47</v>
      </c>
      <c r="F8" s="48">
        <v>1391967</v>
      </c>
      <c r="G8" s="49">
        <v>1391967</v>
      </c>
      <c r="H8" s="49">
        <v>461967</v>
      </c>
      <c r="I8" s="50">
        <v>930000</v>
      </c>
      <c r="J8" s="51">
        <v>0</v>
      </c>
      <c r="K8" s="52">
        <v>0</v>
      </c>
      <c r="L8" s="50"/>
      <c r="M8" s="50"/>
      <c r="N8" s="53" t="s">
        <v>48</v>
      </c>
      <c r="O8" s="54"/>
      <c r="P8" s="54"/>
      <c r="Q8" s="54"/>
      <c r="R8" s="54"/>
    </row>
    <row r="9" spans="1:18" s="55" customFormat="1" ht="30" customHeight="1">
      <c r="A9" s="45">
        <v>2</v>
      </c>
      <c r="B9" s="46" t="s">
        <v>45</v>
      </c>
      <c r="C9" s="46" t="s">
        <v>46</v>
      </c>
      <c r="D9" s="45"/>
      <c r="E9" s="47" t="s">
        <v>49</v>
      </c>
      <c r="F9" s="48">
        <v>204633</v>
      </c>
      <c r="G9" s="49">
        <v>204633</v>
      </c>
      <c r="H9" s="49">
        <v>204633</v>
      </c>
      <c r="I9" s="50">
        <v>0</v>
      </c>
      <c r="J9" s="50">
        <v>0</v>
      </c>
      <c r="K9" s="52">
        <v>0</v>
      </c>
      <c r="L9" s="56"/>
      <c r="M9" s="56"/>
      <c r="N9" s="53" t="s">
        <v>48</v>
      </c>
      <c r="O9" s="54"/>
      <c r="P9" s="54"/>
      <c r="Q9" s="54"/>
      <c r="R9" s="54"/>
    </row>
    <row r="10" spans="1:18" s="55" customFormat="1" ht="31.5" customHeight="1">
      <c r="A10" s="45">
        <v>3</v>
      </c>
      <c r="B10" s="46" t="s">
        <v>45</v>
      </c>
      <c r="C10" s="46" t="s">
        <v>46</v>
      </c>
      <c r="D10" s="45"/>
      <c r="E10" s="47" t="s">
        <v>50</v>
      </c>
      <c r="F10" s="48">
        <v>750000</v>
      </c>
      <c r="G10" s="49">
        <v>17700</v>
      </c>
      <c r="H10" s="49">
        <v>17700</v>
      </c>
      <c r="I10" s="50">
        <v>0</v>
      </c>
      <c r="J10" s="50">
        <v>0</v>
      </c>
      <c r="K10" s="52">
        <v>0</v>
      </c>
      <c r="L10" s="56"/>
      <c r="M10" s="56"/>
      <c r="N10" s="53" t="s">
        <v>48</v>
      </c>
      <c r="O10" s="54"/>
      <c r="P10" s="54"/>
      <c r="Q10" s="54"/>
      <c r="R10" s="54"/>
    </row>
    <row r="11" spans="1:18" s="55" customFormat="1" ht="30" customHeight="1">
      <c r="A11" s="45">
        <v>4</v>
      </c>
      <c r="B11" s="46" t="s">
        <v>45</v>
      </c>
      <c r="C11" s="46" t="s">
        <v>46</v>
      </c>
      <c r="D11" s="45"/>
      <c r="E11" s="47" t="s">
        <v>51</v>
      </c>
      <c r="F11" s="48">
        <v>22000</v>
      </c>
      <c r="G11" s="49">
        <v>22000</v>
      </c>
      <c r="H11" s="49">
        <v>22000</v>
      </c>
      <c r="I11" s="50">
        <v>0</v>
      </c>
      <c r="J11" s="50">
        <v>0</v>
      </c>
      <c r="K11" s="52">
        <v>0</v>
      </c>
      <c r="L11" s="56"/>
      <c r="M11" s="56"/>
      <c r="N11" s="53" t="s">
        <v>48</v>
      </c>
      <c r="O11" s="54"/>
      <c r="P11" s="54"/>
      <c r="Q11" s="54"/>
      <c r="R11" s="54"/>
    </row>
    <row r="12" spans="1:18" s="55" customFormat="1" ht="30" customHeight="1">
      <c r="A12" s="45">
        <v>5</v>
      </c>
      <c r="B12" s="46" t="s">
        <v>52</v>
      </c>
      <c r="C12" s="46" t="s">
        <v>53</v>
      </c>
      <c r="D12" s="45"/>
      <c r="E12" s="47" t="s">
        <v>54</v>
      </c>
      <c r="F12" s="48">
        <v>76000</v>
      </c>
      <c r="G12" s="49">
        <v>76000</v>
      </c>
      <c r="H12" s="49">
        <v>76000</v>
      </c>
      <c r="I12" s="50">
        <v>0</v>
      </c>
      <c r="J12" s="50">
        <v>0</v>
      </c>
      <c r="K12" s="52">
        <v>0</v>
      </c>
      <c r="L12" s="56"/>
      <c r="M12" s="56"/>
      <c r="N12" s="53" t="s">
        <v>48</v>
      </c>
      <c r="O12" s="54"/>
      <c r="P12" s="54"/>
      <c r="Q12" s="54"/>
      <c r="R12" s="54"/>
    </row>
    <row r="13" spans="1:18" s="55" customFormat="1" ht="30" customHeight="1">
      <c r="A13" s="45">
        <v>6</v>
      </c>
      <c r="B13" s="46" t="s">
        <v>55</v>
      </c>
      <c r="C13" s="46" t="s">
        <v>56</v>
      </c>
      <c r="D13" s="45"/>
      <c r="E13" s="47" t="s">
        <v>57</v>
      </c>
      <c r="F13" s="48">
        <v>3000</v>
      </c>
      <c r="G13" s="49">
        <v>3000</v>
      </c>
      <c r="H13" s="49">
        <v>3000</v>
      </c>
      <c r="I13" s="50">
        <v>0</v>
      </c>
      <c r="J13" s="50">
        <v>0</v>
      </c>
      <c r="K13" s="52">
        <v>0</v>
      </c>
      <c r="L13" s="50"/>
      <c r="M13" s="50"/>
      <c r="N13" s="53" t="s">
        <v>48</v>
      </c>
      <c r="O13" s="54"/>
      <c r="P13" s="54"/>
      <c r="Q13" s="54"/>
      <c r="R13" s="54"/>
    </row>
    <row r="14" spans="1:18" s="55" customFormat="1" ht="31.5" customHeight="1">
      <c r="A14" s="45">
        <v>7</v>
      </c>
      <c r="B14" s="46" t="s">
        <v>55</v>
      </c>
      <c r="C14" s="46" t="s">
        <v>56</v>
      </c>
      <c r="D14" s="45"/>
      <c r="E14" s="47" t="s">
        <v>58</v>
      </c>
      <c r="F14" s="48">
        <v>557713</v>
      </c>
      <c r="G14" s="48">
        <v>557713</v>
      </c>
      <c r="H14" s="49">
        <v>414266</v>
      </c>
      <c r="I14" s="50">
        <v>143447</v>
      </c>
      <c r="J14" s="50">
        <v>0</v>
      </c>
      <c r="K14" s="52">
        <v>0</v>
      </c>
      <c r="L14" s="56"/>
      <c r="M14" s="56"/>
      <c r="N14" s="53" t="s">
        <v>48</v>
      </c>
      <c r="O14" s="54"/>
      <c r="P14" s="54"/>
      <c r="Q14" s="54"/>
      <c r="R14" s="54"/>
    </row>
    <row r="15" spans="1:18" s="55" customFormat="1" ht="37.5" customHeight="1">
      <c r="A15" s="45">
        <v>8</v>
      </c>
      <c r="B15" s="46" t="s">
        <v>55</v>
      </c>
      <c r="C15" s="46" t="s">
        <v>59</v>
      </c>
      <c r="D15" s="45"/>
      <c r="E15" s="47" t="s">
        <v>60</v>
      </c>
      <c r="F15" s="48">
        <v>10442</v>
      </c>
      <c r="G15" s="49">
        <v>10442</v>
      </c>
      <c r="H15" s="49">
        <v>10442</v>
      </c>
      <c r="I15" s="50">
        <v>0</v>
      </c>
      <c r="J15" s="50">
        <v>0</v>
      </c>
      <c r="K15" s="52">
        <v>0</v>
      </c>
      <c r="L15" s="56"/>
      <c r="M15" s="56"/>
      <c r="N15" s="57" t="s">
        <v>61</v>
      </c>
      <c r="O15" s="54"/>
      <c r="P15" s="54"/>
      <c r="Q15" s="54"/>
      <c r="R15" s="54"/>
    </row>
    <row r="16" spans="1:18" s="55" customFormat="1" ht="28.5" customHeight="1">
      <c r="A16" s="45">
        <v>9</v>
      </c>
      <c r="B16" s="46" t="s">
        <v>62</v>
      </c>
      <c r="C16" s="46" t="s">
        <v>156</v>
      </c>
      <c r="D16" s="45"/>
      <c r="E16" s="47" t="s">
        <v>157</v>
      </c>
      <c r="F16" s="48">
        <v>15000</v>
      </c>
      <c r="G16" s="49">
        <v>15000</v>
      </c>
      <c r="H16" s="49">
        <v>15000</v>
      </c>
      <c r="I16" s="50">
        <v>0</v>
      </c>
      <c r="J16" s="50">
        <v>0</v>
      </c>
      <c r="K16" s="52">
        <v>0</v>
      </c>
      <c r="L16" s="56"/>
      <c r="M16" s="56"/>
      <c r="N16" s="57" t="s">
        <v>48</v>
      </c>
      <c r="O16" s="54"/>
      <c r="P16" s="54"/>
      <c r="Q16" s="54"/>
      <c r="R16" s="54"/>
    </row>
    <row r="17" spans="1:17" s="55" customFormat="1" ht="30" customHeight="1">
      <c r="A17" s="58">
        <v>10</v>
      </c>
      <c r="B17" s="59" t="s">
        <v>62</v>
      </c>
      <c r="C17" s="59" t="s">
        <v>63</v>
      </c>
      <c r="D17" s="58"/>
      <c r="E17" s="47" t="s">
        <v>64</v>
      </c>
      <c r="F17" s="60">
        <v>438828</v>
      </c>
      <c r="G17" s="60">
        <v>413828</v>
      </c>
      <c r="H17" s="60">
        <v>234828</v>
      </c>
      <c r="I17" s="61">
        <v>179000</v>
      </c>
      <c r="J17" s="61">
        <v>0</v>
      </c>
      <c r="K17" s="62">
        <v>0</v>
      </c>
      <c r="L17" s="63"/>
      <c r="M17" s="56"/>
      <c r="N17" s="64" t="s">
        <v>65</v>
      </c>
      <c r="O17" s="65"/>
      <c r="P17" s="65"/>
      <c r="Q17" s="66"/>
    </row>
    <row r="18" spans="1:17" s="55" customFormat="1" ht="31.5" customHeight="1">
      <c r="A18" s="58">
        <v>11</v>
      </c>
      <c r="B18" s="59" t="s">
        <v>66</v>
      </c>
      <c r="C18" s="59" t="s">
        <v>16</v>
      </c>
      <c r="D18" s="58"/>
      <c r="E18" s="47" t="s">
        <v>162</v>
      </c>
      <c r="F18" s="60">
        <v>4586095</v>
      </c>
      <c r="G18" s="60">
        <v>66107</v>
      </c>
      <c r="H18" s="60">
        <v>66107</v>
      </c>
      <c r="I18" s="61">
        <v>0</v>
      </c>
      <c r="J18" s="61">
        <v>0</v>
      </c>
      <c r="K18" s="62">
        <v>0</v>
      </c>
      <c r="L18" s="63"/>
      <c r="M18" s="56"/>
      <c r="N18" s="53" t="s">
        <v>48</v>
      </c>
      <c r="O18" s="65"/>
      <c r="P18" s="65"/>
      <c r="Q18" s="66"/>
    </row>
    <row r="19" spans="1:17" s="55" customFormat="1" ht="30" customHeight="1">
      <c r="A19" s="58">
        <v>12</v>
      </c>
      <c r="B19" s="59" t="s">
        <v>66</v>
      </c>
      <c r="C19" s="59" t="s">
        <v>16</v>
      </c>
      <c r="D19" s="58"/>
      <c r="E19" s="47" t="s">
        <v>67</v>
      </c>
      <c r="F19" s="60">
        <v>324900</v>
      </c>
      <c r="G19" s="60">
        <v>324900</v>
      </c>
      <c r="H19" s="60">
        <v>49400</v>
      </c>
      <c r="I19" s="61">
        <v>275500</v>
      </c>
      <c r="J19" s="61">
        <v>0</v>
      </c>
      <c r="K19" s="62">
        <v>0</v>
      </c>
      <c r="L19" s="63"/>
      <c r="M19" s="56"/>
      <c r="N19" s="53" t="s">
        <v>48</v>
      </c>
      <c r="O19" s="65"/>
      <c r="P19" s="65"/>
      <c r="Q19" s="66"/>
    </row>
    <row r="20" spans="1:17" s="55" customFormat="1" ht="30" customHeight="1">
      <c r="A20" s="58">
        <v>13</v>
      </c>
      <c r="B20" s="59" t="s">
        <v>68</v>
      </c>
      <c r="C20" s="59" t="s">
        <v>69</v>
      </c>
      <c r="D20" s="58"/>
      <c r="E20" s="47" t="s">
        <v>70</v>
      </c>
      <c r="F20" s="60">
        <v>1421196</v>
      </c>
      <c r="G20" s="60">
        <v>661000</v>
      </c>
      <c r="H20" s="60">
        <v>461000</v>
      </c>
      <c r="I20" s="61">
        <v>200000</v>
      </c>
      <c r="J20" s="61">
        <v>0</v>
      </c>
      <c r="K20" s="62">
        <v>0</v>
      </c>
      <c r="L20" s="63"/>
      <c r="M20" s="56"/>
      <c r="N20" s="53" t="s">
        <v>48</v>
      </c>
      <c r="O20" s="65"/>
      <c r="P20" s="65"/>
      <c r="Q20" s="66"/>
    </row>
    <row r="21" spans="1:17" s="55" customFormat="1" ht="31.5" customHeight="1">
      <c r="A21" s="58">
        <v>14</v>
      </c>
      <c r="B21" s="58">
        <v>921</v>
      </c>
      <c r="C21" s="58">
        <v>92109</v>
      </c>
      <c r="D21" s="58"/>
      <c r="E21" s="47" t="s">
        <v>71</v>
      </c>
      <c r="F21" s="60">
        <v>470000</v>
      </c>
      <c r="G21" s="60">
        <v>452000</v>
      </c>
      <c r="H21" s="60">
        <v>186147</v>
      </c>
      <c r="I21" s="61">
        <v>265853</v>
      </c>
      <c r="J21" s="61">
        <v>0</v>
      </c>
      <c r="K21" s="62">
        <v>0</v>
      </c>
      <c r="L21" s="63"/>
      <c r="M21" s="56"/>
      <c r="N21" s="53" t="s">
        <v>48</v>
      </c>
      <c r="O21" s="65"/>
      <c r="P21" s="65"/>
      <c r="Q21" s="66"/>
    </row>
    <row r="22" spans="1:17" s="55" customFormat="1" ht="30" customHeight="1">
      <c r="A22" s="67">
        <v>15</v>
      </c>
      <c r="B22" s="67">
        <v>921</v>
      </c>
      <c r="C22" s="67">
        <v>92109</v>
      </c>
      <c r="D22" s="67"/>
      <c r="E22" s="68" t="s">
        <v>72</v>
      </c>
      <c r="F22" s="69">
        <v>60000</v>
      </c>
      <c r="G22" s="69">
        <v>60000</v>
      </c>
      <c r="H22" s="69">
        <v>60000</v>
      </c>
      <c r="I22" s="70">
        <v>0</v>
      </c>
      <c r="J22" s="70">
        <v>0</v>
      </c>
      <c r="K22" s="71">
        <v>0</v>
      </c>
      <c r="L22" s="72"/>
      <c r="M22" s="72"/>
      <c r="N22" s="73" t="s">
        <v>48</v>
      </c>
      <c r="O22" s="65"/>
      <c r="P22" s="65"/>
      <c r="Q22" s="66"/>
    </row>
    <row r="23" spans="1:14" s="55" customFormat="1" ht="34.5" customHeight="1">
      <c r="A23" s="197" t="s">
        <v>73</v>
      </c>
      <c r="B23" s="197"/>
      <c r="C23" s="197"/>
      <c r="D23" s="197"/>
      <c r="E23" s="197"/>
      <c r="F23" s="74">
        <f aca="true" t="shared" si="0" ref="F23:K23">SUM(F8:F22)</f>
        <v>10331774</v>
      </c>
      <c r="G23" s="74">
        <f t="shared" si="0"/>
        <v>4276290</v>
      </c>
      <c r="H23" s="74">
        <f t="shared" si="0"/>
        <v>2282490</v>
      </c>
      <c r="I23" s="74">
        <f t="shared" si="0"/>
        <v>1993800</v>
      </c>
      <c r="J23" s="74">
        <f t="shared" si="0"/>
        <v>0</v>
      </c>
      <c r="K23" s="74">
        <f t="shared" si="0"/>
        <v>0</v>
      </c>
      <c r="L23" s="74">
        <f>SUM(L8:L21)</f>
        <v>0</v>
      </c>
      <c r="M23" s="74"/>
      <c r="N23" s="75" t="s">
        <v>74</v>
      </c>
    </row>
    <row r="24" ht="13.5" customHeight="1" hidden="1"/>
    <row r="25" spans="1:14" ht="42" customHeight="1" hidden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ht="12.75" hidden="1"/>
    <row r="27" ht="12.75" hidden="1"/>
    <row r="28" ht="12.75" hidden="1"/>
    <row r="29" ht="12.75" hidden="1"/>
    <row r="30" ht="12.75" hidden="1">
      <c r="A30" s="7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sheetProtection/>
  <mergeCells count="19">
    <mergeCell ref="A25:N25"/>
    <mergeCell ref="F2:F6"/>
    <mergeCell ref="H3:L3"/>
    <mergeCell ref="H4:H6"/>
    <mergeCell ref="I4:I6"/>
    <mergeCell ref="K4:K6"/>
    <mergeCell ref="L4:L6"/>
    <mergeCell ref="A23:E23"/>
    <mergeCell ref="M3:M6"/>
    <mergeCell ref="J4:J6"/>
    <mergeCell ref="A1:N1"/>
    <mergeCell ref="A2:A6"/>
    <mergeCell ref="B2:B6"/>
    <mergeCell ref="C2:C6"/>
    <mergeCell ref="E2:E6"/>
    <mergeCell ref="N2:N6"/>
    <mergeCell ref="G3:G6"/>
    <mergeCell ref="D2:D6"/>
    <mergeCell ref="G2:M2"/>
  </mergeCells>
  <printOptions horizontalCentered="1"/>
  <pageMargins left="0.31496062992125984" right="0.1968503937007874" top="0.42" bottom="0.47" header="0.23" footer="0.51"/>
  <pageSetup horizontalDpi="600" verticalDpi="600" orientation="landscape" paperSize="9" scale="80" r:id="rId1"/>
  <headerFooter alignWithMargins="0">
    <oddHeader>&amp;R&amp;"Times New Roman,Normalny"&amp;14Tabela nr 2
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4">
      <selection activeCell="C10" sqref="C10:Q12"/>
    </sheetView>
  </sheetViews>
  <sheetFormatPr defaultColWidth="10.25390625" defaultRowHeight="12.75"/>
  <cols>
    <col min="1" max="1" width="3.625" style="120" bestFit="1" customWidth="1"/>
    <col min="2" max="2" width="27.125" style="120" customWidth="1"/>
    <col min="3" max="3" width="12.25390625" style="120" customWidth="1"/>
    <col min="4" max="4" width="10.75390625" style="120" customWidth="1"/>
    <col min="5" max="5" width="12.875" style="120" customWidth="1"/>
    <col min="6" max="6" width="13.00390625" style="120" customWidth="1"/>
    <col min="7" max="7" width="13.125" style="120" customWidth="1"/>
    <col min="8" max="8" width="13.00390625" style="120" customWidth="1"/>
    <col min="9" max="9" width="12.875" style="120" customWidth="1"/>
    <col min="10" max="10" width="11.625" style="120" customWidth="1"/>
    <col min="11" max="11" width="8.25390625" style="120" customWidth="1"/>
    <col min="12" max="12" width="13.125" style="120" customWidth="1"/>
    <col min="13" max="13" width="12.875" style="120" customWidth="1"/>
    <col min="14" max="14" width="13.125" style="120" customWidth="1"/>
    <col min="15" max="15" width="10.00390625" style="120" customWidth="1"/>
    <col min="16" max="16" width="5.75390625" style="120" customWidth="1"/>
    <col min="17" max="17" width="12.75390625" style="120" customWidth="1"/>
    <col min="18" max="16384" width="10.25390625" style="120" customWidth="1"/>
  </cols>
  <sheetData>
    <row r="1" spans="1:17" s="119" customFormat="1" ht="31.5" customHeight="1">
      <c r="A1" s="211" t="s">
        <v>102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2.75" customHeight="1">
      <c r="A2" s="216" t="s">
        <v>34</v>
      </c>
      <c r="B2" s="216" t="s">
        <v>103</v>
      </c>
      <c r="C2" s="210" t="s">
        <v>104</v>
      </c>
      <c r="D2" s="210" t="s">
        <v>105</v>
      </c>
      <c r="E2" s="210" t="s">
        <v>106</v>
      </c>
      <c r="F2" s="216" t="s">
        <v>107</v>
      </c>
      <c r="G2" s="216"/>
      <c r="H2" s="216" t="s">
        <v>38</v>
      </c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4.25" customHeight="1">
      <c r="A3" s="216"/>
      <c r="B3" s="216"/>
      <c r="C3" s="210"/>
      <c r="D3" s="210"/>
      <c r="E3" s="210"/>
      <c r="F3" s="210" t="s">
        <v>108</v>
      </c>
      <c r="G3" s="210" t="s">
        <v>109</v>
      </c>
      <c r="H3" s="216" t="s">
        <v>110</v>
      </c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4.25" customHeight="1">
      <c r="A4" s="216"/>
      <c r="B4" s="216"/>
      <c r="C4" s="210"/>
      <c r="D4" s="210"/>
      <c r="E4" s="210"/>
      <c r="F4" s="210"/>
      <c r="G4" s="210"/>
      <c r="H4" s="210" t="s">
        <v>111</v>
      </c>
      <c r="I4" s="216" t="s">
        <v>112</v>
      </c>
      <c r="J4" s="216"/>
      <c r="K4" s="216"/>
      <c r="L4" s="216"/>
      <c r="M4" s="216"/>
      <c r="N4" s="216"/>
      <c r="O4" s="216"/>
      <c r="P4" s="216"/>
      <c r="Q4" s="216"/>
    </row>
    <row r="5" spans="1:17" ht="14.25" customHeight="1">
      <c r="A5" s="216"/>
      <c r="B5" s="216"/>
      <c r="C5" s="210"/>
      <c r="D5" s="210"/>
      <c r="E5" s="210"/>
      <c r="F5" s="210"/>
      <c r="G5" s="210"/>
      <c r="H5" s="210"/>
      <c r="I5" s="216" t="s">
        <v>113</v>
      </c>
      <c r="J5" s="216"/>
      <c r="K5" s="216"/>
      <c r="L5" s="216"/>
      <c r="M5" s="216" t="s">
        <v>114</v>
      </c>
      <c r="N5" s="216"/>
      <c r="O5" s="216"/>
      <c r="P5" s="216"/>
      <c r="Q5" s="216"/>
    </row>
    <row r="6" spans="1:17" ht="12.75" customHeight="1">
      <c r="A6" s="216"/>
      <c r="B6" s="216"/>
      <c r="C6" s="210"/>
      <c r="D6" s="210"/>
      <c r="E6" s="210"/>
      <c r="F6" s="210"/>
      <c r="G6" s="210"/>
      <c r="H6" s="210"/>
      <c r="I6" s="210" t="s">
        <v>115</v>
      </c>
      <c r="J6" s="216" t="s">
        <v>116</v>
      </c>
      <c r="K6" s="216"/>
      <c r="L6" s="216"/>
      <c r="M6" s="210" t="s">
        <v>117</v>
      </c>
      <c r="N6" s="210" t="s">
        <v>116</v>
      </c>
      <c r="O6" s="210"/>
      <c r="P6" s="210"/>
      <c r="Q6" s="210"/>
    </row>
    <row r="7" spans="1:17" ht="90.75" customHeight="1">
      <c r="A7" s="216"/>
      <c r="B7" s="216"/>
      <c r="C7" s="210"/>
      <c r="D7" s="210"/>
      <c r="E7" s="210"/>
      <c r="F7" s="210"/>
      <c r="G7" s="210"/>
      <c r="H7" s="210"/>
      <c r="I7" s="210"/>
      <c r="J7" s="121" t="s">
        <v>118</v>
      </c>
      <c r="K7" s="121" t="s">
        <v>119</v>
      </c>
      <c r="L7" s="121" t="s">
        <v>120</v>
      </c>
      <c r="M7" s="210"/>
      <c r="N7" s="121" t="s">
        <v>121</v>
      </c>
      <c r="O7" s="121" t="s">
        <v>118</v>
      </c>
      <c r="P7" s="121" t="s">
        <v>119</v>
      </c>
      <c r="Q7" s="121" t="s">
        <v>122</v>
      </c>
    </row>
    <row r="8" spans="1:17" ht="10.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  <c r="O8" s="122">
        <v>15</v>
      </c>
      <c r="P8" s="122">
        <v>16</v>
      </c>
      <c r="Q8" s="122">
        <v>17</v>
      </c>
    </row>
    <row r="9" spans="1:17" s="126" customFormat="1" ht="39" customHeight="1">
      <c r="A9" s="123">
        <v>1</v>
      </c>
      <c r="B9" s="124" t="s">
        <v>123</v>
      </c>
      <c r="C9" s="214" t="s">
        <v>74</v>
      </c>
      <c r="D9" s="215"/>
      <c r="E9" s="125">
        <f>E13+E17+E23+E28</f>
        <v>6701295</v>
      </c>
      <c r="F9" s="125">
        <f aca="true" t="shared" si="0" ref="F9:Q9">F13+F17+F23+F28</f>
        <v>3082830</v>
      </c>
      <c r="G9" s="125">
        <f t="shared" si="0"/>
        <v>3618465</v>
      </c>
      <c r="H9" s="125">
        <f t="shared" si="0"/>
        <v>1596324</v>
      </c>
      <c r="I9" s="125">
        <f t="shared" si="0"/>
        <v>920040</v>
      </c>
      <c r="J9" s="125">
        <f t="shared" si="0"/>
        <v>0</v>
      </c>
      <c r="K9" s="125">
        <f t="shared" si="0"/>
        <v>0</v>
      </c>
      <c r="L9" s="125">
        <f t="shared" si="0"/>
        <v>920040</v>
      </c>
      <c r="M9" s="125">
        <f t="shared" si="0"/>
        <v>676284</v>
      </c>
      <c r="N9" s="125">
        <f t="shared" si="0"/>
        <v>609300</v>
      </c>
      <c r="O9" s="125">
        <f t="shared" si="0"/>
        <v>0</v>
      </c>
      <c r="P9" s="125">
        <f t="shared" si="0"/>
        <v>0</v>
      </c>
      <c r="Q9" s="125">
        <f t="shared" si="0"/>
        <v>66984</v>
      </c>
    </row>
    <row r="10" spans="1:17" s="126" customFormat="1" ht="45.75" customHeight="1">
      <c r="A10" s="201" t="s">
        <v>124</v>
      </c>
      <c r="B10" s="138" t="s">
        <v>125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5"/>
    </row>
    <row r="11" spans="1:17" s="126" customFormat="1" ht="39" customHeight="1">
      <c r="A11" s="202"/>
      <c r="B11" s="138" t="s">
        <v>126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</row>
    <row r="12" spans="1:17" s="126" customFormat="1" ht="59.25" customHeight="1">
      <c r="A12" s="202"/>
      <c r="B12" s="138" t="s">
        <v>127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</row>
    <row r="13" spans="1:17" s="134" customFormat="1" ht="34.5" customHeight="1">
      <c r="A13" s="202"/>
      <c r="B13" s="129" t="s">
        <v>128</v>
      </c>
      <c r="C13" s="130"/>
      <c r="D13" s="131" t="s">
        <v>129</v>
      </c>
      <c r="E13" s="132">
        <v>536713</v>
      </c>
      <c r="F13" s="132">
        <v>393266</v>
      </c>
      <c r="G13" s="132">
        <v>143447</v>
      </c>
      <c r="H13" s="132">
        <v>536713</v>
      </c>
      <c r="I13" s="132">
        <v>393266</v>
      </c>
      <c r="J13" s="132">
        <v>0</v>
      </c>
      <c r="K13" s="133">
        <v>0</v>
      </c>
      <c r="L13" s="132">
        <v>393266</v>
      </c>
      <c r="M13" s="132">
        <v>143447</v>
      </c>
      <c r="N13" s="132">
        <v>143447</v>
      </c>
      <c r="O13" s="132">
        <v>0</v>
      </c>
      <c r="P13" s="132">
        <v>0</v>
      </c>
      <c r="Q13" s="133">
        <v>0</v>
      </c>
    </row>
    <row r="14" spans="1:17" s="134" customFormat="1" ht="34.5" customHeight="1">
      <c r="A14" s="203"/>
      <c r="B14" s="129" t="s">
        <v>110</v>
      </c>
      <c r="C14" s="127"/>
      <c r="D14" s="135" t="s">
        <v>129</v>
      </c>
      <c r="E14" s="136">
        <v>536713</v>
      </c>
      <c r="F14" s="136">
        <v>393266</v>
      </c>
      <c r="G14" s="136">
        <v>143447</v>
      </c>
      <c r="H14" s="136">
        <v>536713</v>
      </c>
      <c r="I14" s="136">
        <v>393266</v>
      </c>
      <c r="J14" s="136">
        <v>0</v>
      </c>
      <c r="K14" s="137">
        <v>0</v>
      </c>
      <c r="L14" s="136">
        <v>393266</v>
      </c>
      <c r="M14" s="136">
        <v>143447</v>
      </c>
      <c r="N14" s="136">
        <v>143447</v>
      </c>
      <c r="O14" s="136">
        <v>0</v>
      </c>
      <c r="P14" s="136">
        <v>0</v>
      </c>
      <c r="Q14" s="137">
        <v>0</v>
      </c>
    </row>
    <row r="15" spans="1:17" s="139" customFormat="1" ht="33" customHeight="1">
      <c r="A15" s="202" t="s">
        <v>130</v>
      </c>
      <c r="B15" s="138" t="s">
        <v>131</v>
      </c>
      <c r="C15" s="229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30"/>
    </row>
    <row r="16" spans="1:17" s="139" customFormat="1" ht="45.75" customHeight="1">
      <c r="A16" s="202"/>
      <c r="B16" s="138" t="s">
        <v>132</v>
      </c>
      <c r="C16" s="231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32"/>
    </row>
    <row r="17" spans="1:17" s="139" customFormat="1" ht="34.5" customHeight="1">
      <c r="A17" s="202"/>
      <c r="B17" s="129" t="s">
        <v>128</v>
      </c>
      <c r="C17" s="140"/>
      <c r="D17" s="131" t="s">
        <v>133</v>
      </c>
      <c r="E17" s="141">
        <f aca="true" t="shared" si="1" ref="E17:Q17">E18+E19+E20</f>
        <v>1124487</v>
      </c>
      <c r="F17" s="141">
        <f t="shared" si="1"/>
        <v>722786</v>
      </c>
      <c r="G17" s="141">
        <f t="shared" si="1"/>
        <v>401701</v>
      </c>
      <c r="H17" s="141">
        <f t="shared" si="1"/>
        <v>557504</v>
      </c>
      <c r="I17" s="141">
        <f t="shared" si="1"/>
        <v>330828</v>
      </c>
      <c r="J17" s="141">
        <f t="shared" si="1"/>
        <v>0</v>
      </c>
      <c r="K17" s="142">
        <f t="shared" si="1"/>
        <v>0</v>
      </c>
      <c r="L17" s="141">
        <f t="shared" si="1"/>
        <v>330828</v>
      </c>
      <c r="M17" s="141">
        <f t="shared" si="1"/>
        <v>226676</v>
      </c>
      <c r="N17" s="141">
        <f t="shared" si="1"/>
        <v>200000</v>
      </c>
      <c r="O17" s="141">
        <f t="shared" si="1"/>
        <v>0</v>
      </c>
      <c r="P17" s="141">
        <f t="shared" si="1"/>
        <v>0</v>
      </c>
      <c r="Q17" s="142">
        <f t="shared" si="1"/>
        <v>26676</v>
      </c>
    </row>
    <row r="18" spans="1:17" s="139" customFormat="1" ht="34.5" customHeight="1">
      <c r="A18" s="202"/>
      <c r="B18" s="129" t="s">
        <v>134</v>
      </c>
      <c r="C18" s="143"/>
      <c r="D18" s="131" t="s">
        <v>133</v>
      </c>
      <c r="E18" s="142">
        <v>24000</v>
      </c>
      <c r="F18" s="144">
        <v>14687</v>
      </c>
      <c r="G18" s="142">
        <v>9313</v>
      </c>
      <c r="H18" s="132">
        <v>0</v>
      </c>
      <c r="I18" s="133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45">
        <v>0</v>
      </c>
    </row>
    <row r="19" spans="1:17" s="139" customFormat="1" ht="34.5" customHeight="1">
      <c r="A19" s="202"/>
      <c r="B19" s="129" t="s">
        <v>135</v>
      </c>
      <c r="C19" s="129"/>
      <c r="D19" s="131" t="s">
        <v>133</v>
      </c>
      <c r="E19" s="142">
        <v>542983</v>
      </c>
      <c r="F19" s="142">
        <v>377271</v>
      </c>
      <c r="G19" s="142">
        <v>165712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</row>
    <row r="20" spans="1:17" s="139" customFormat="1" ht="34.5" customHeight="1">
      <c r="A20" s="203"/>
      <c r="B20" s="129" t="s">
        <v>110</v>
      </c>
      <c r="C20" s="129"/>
      <c r="D20" s="131" t="s">
        <v>133</v>
      </c>
      <c r="E20" s="142">
        <v>557504</v>
      </c>
      <c r="F20" s="142">
        <v>330828</v>
      </c>
      <c r="G20" s="142">
        <v>226676</v>
      </c>
      <c r="H20" s="142">
        <v>557504</v>
      </c>
      <c r="I20" s="142">
        <v>330828</v>
      </c>
      <c r="J20" s="142">
        <v>0</v>
      </c>
      <c r="K20" s="146">
        <v>0</v>
      </c>
      <c r="L20" s="142">
        <v>330828</v>
      </c>
      <c r="M20" s="142">
        <v>226676</v>
      </c>
      <c r="N20" s="142">
        <v>200000</v>
      </c>
      <c r="O20" s="146">
        <v>0</v>
      </c>
      <c r="P20" s="146">
        <v>0</v>
      </c>
      <c r="Q20" s="142">
        <v>26676</v>
      </c>
    </row>
    <row r="21" spans="1:17" s="139" customFormat="1" ht="30">
      <c r="A21" s="203" t="s">
        <v>136</v>
      </c>
      <c r="B21" s="138" t="s">
        <v>137</v>
      </c>
      <c r="C21" s="219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1"/>
    </row>
    <row r="22" spans="1:17" s="139" customFormat="1" ht="66.75" customHeight="1">
      <c r="A22" s="201"/>
      <c r="B22" s="138" t="s">
        <v>138</v>
      </c>
      <c r="C22" s="222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4"/>
    </row>
    <row r="23" spans="1:17" s="139" customFormat="1" ht="34.5" customHeight="1">
      <c r="A23" s="201"/>
      <c r="B23" s="129" t="s">
        <v>128</v>
      </c>
      <c r="C23" s="147"/>
      <c r="D23" s="148" t="s">
        <v>133</v>
      </c>
      <c r="E23" s="149">
        <f aca="true" t="shared" si="2" ref="E23:Q23">E24+E25</f>
        <v>454000</v>
      </c>
      <c r="F23" s="149">
        <f t="shared" si="2"/>
        <v>177081</v>
      </c>
      <c r="G23" s="149">
        <f t="shared" si="2"/>
        <v>276919</v>
      </c>
      <c r="H23" s="149">
        <f t="shared" si="2"/>
        <v>436000</v>
      </c>
      <c r="I23" s="149">
        <f t="shared" si="2"/>
        <v>170147</v>
      </c>
      <c r="J23" s="149">
        <f t="shared" si="2"/>
        <v>0</v>
      </c>
      <c r="K23" s="149">
        <f t="shared" si="2"/>
        <v>0</v>
      </c>
      <c r="L23" s="149">
        <f t="shared" si="2"/>
        <v>170147</v>
      </c>
      <c r="M23" s="149">
        <f t="shared" si="2"/>
        <v>265853</v>
      </c>
      <c r="N23" s="149">
        <f t="shared" si="2"/>
        <v>265853</v>
      </c>
      <c r="O23" s="149">
        <f t="shared" si="2"/>
        <v>0</v>
      </c>
      <c r="P23" s="149">
        <f t="shared" si="2"/>
        <v>0</v>
      </c>
      <c r="Q23" s="149">
        <f t="shared" si="2"/>
        <v>0</v>
      </c>
    </row>
    <row r="24" spans="1:17" s="139" customFormat="1" ht="34.5" customHeight="1">
      <c r="A24" s="201"/>
      <c r="B24" s="129" t="s">
        <v>139</v>
      </c>
      <c r="C24" s="150"/>
      <c r="D24" s="131" t="s">
        <v>133</v>
      </c>
      <c r="E24" s="151">
        <v>18000</v>
      </c>
      <c r="F24" s="151">
        <v>6934</v>
      </c>
      <c r="G24" s="151">
        <v>11066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</row>
    <row r="25" spans="1:17" s="139" customFormat="1" ht="34.5" customHeight="1">
      <c r="A25" s="201"/>
      <c r="B25" s="152" t="s">
        <v>110</v>
      </c>
      <c r="C25" s="153"/>
      <c r="D25" s="131" t="s">
        <v>133</v>
      </c>
      <c r="E25" s="142">
        <v>436000</v>
      </c>
      <c r="F25" s="142">
        <v>170147</v>
      </c>
      <c r="G25" s="142">
        <v>265853</v>
      </c>
      <c r="H25" s="142">
        <v>436000</v>
      </c>
      <c r="I25" s="142">
        <v>170147</v>
      </c>
      <c r="J25" s="142">
        <v>0</v>
      </c>
      <c r="K25" s="142">
        <v>0</v>
      </c>
      <c r="L25" s="142">
        <v>170147</v>
      </c>
      <c r="M25" s="142">
        <v>265853</v>
      </c>
      <c r="N25" s="142">
        <v>265853</v>
      </c>
      <c r="O25" s="142">
        <v>0</v>
      </c>
      <c r="P25" s="142">
        <v>0</v>
      </c>
      <c r="Q25" s="142">
        <v>0</v>
      </c>
    </row>
    <row r="26" spans="1:17" s="139" customFormat="1" ht="45" customHeight="1">
      <c r="A26" s="201" t="s">
        <v>154</v>
      </c>
      <c r="B26" s="128" t="s">
        <v>152</v>
      </c>
      <c r="C26" s="153"/>
      <c r="D26" s="13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s="139" customFormat="1" ht="75.75" customHeight="1">
      <c r="A27" s="202"/>
      <c r="B27" s="128" t="s">
        <v>153</v>
      </c>
      <c r="C27" s="153"/>
      <c r="D27" s="131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s="139" customFormat="1" ht="34.5" customHeight="1">
      <c r="A28" s="202"/>
      <c r="B28" s="128" t="s">
        <v>128</v>
      </c>
      <c r="C28" s="153"/>
      <c r="D28" s="148" t="s">
        <v>155</v>
      </c>
      <c r="E28" s="142">
        <f>E29</f>
        <v>4586095</v>
      </c>
      <c r="F28" s="142">
        <f aca="true" t="shared" si="3" ref="F28:K28">F29</f>
        <v>1789697</v>
      </c>
      <c r="G28" s="142">
        <f t="shared" si="3"/>
        <v>2796398</v>
      </c>
      <c r="H28" s="142">
        <f t="shared" si="3"/>
        <v>66107</v>
      </c>
      <c r="I28" s="142">
        <f t="shared" si="3"/>
        <v>25799</v>
      </c>
      <c r="J28" s="142">
        <f t="shared" si="3"/>
        <v>0</v>
      </c>
      <c r="K28" s="142">
        <f t="shared" si="3"/>
        <v>0</v>
      </c>
      <c r="L28" s="142">
        <f aca="true" t="shared" si="4" ref="L28:Q28">L29</f>
        <v>25799</v>
      </c>
      <c r="M28" s="142">
        <f t="shared" si="4"/>
        <v>40308</v>
      </c>
      <c r="N28" s="142">
        <f t="shared" si="4"/>
        <v>0</v>
      </c>
      <c r="O28" s="142">
        <f t="shared" si="4"/>
        <v>0</v>
      </c>
      <c r="P28" s="142">
        <f t="shared" si="4"/>
        <v>0</v>
      </c>
      <c r="Q28" s="142">
        <f t="shared" si="4"/>
        <v>40308</v>
      </c>
    </row>
    <row r="29" spans="1:17" s="139" customFormat="1" ht="34.5" customHeight="1">
      <c r="A29" s="203"/>
      <c r="B29" s="128" t="s">
        <v>110</v>
      </c>
      <c r="C29" s="153"/>
      <c r="D29" s="148" t="s">
        <v>155</v>
      </c>
      <c r="E29" s="142">
        <v>4586095</v>
      </c>
      <c r="F29" s="142">
        <v>1789697</v>
      </c>
      <c r="G29" s="142">
        <v>2796398</v>
      </c>
      <c r="H29" s="142">
        <v>66107</v>
      </c>
      <c r="I29" s="142">
        <v>25799</v>
      </c>
      <c r="J29" s="142">
        <v>0</v>
      </c>
      <c r="K29" s="142">
        <v>0</v>
      </c>
      <c r="L29" s="142">
        <v>25799</v>
      </c>
      <c r="M29" s="142">
        <v>40308</v>
      </c>
      <c r="N29" s="142">
        <v>0</v>
      </c>
      <c r="O29" s="142">
        <v>0</v>
      </c>
      <c r="P29" s="142">
        <v>0</v>
      </c>
      <c r="Q29" s="142">
        <v>40308</v>
      </c>
    </row>
    <row r="30" spans="1:17" s="139" customFormat="1" ht="40.5" customHeight="1">
      <c r="A30" s="154">
        <v>2</v>
      </c>
      <c r="B30" s="155" t="s">
        <v>140</v>
      </c>
      <c r="C30" s="218" t="s">
        <v>74</v>
      </c>
      <c r="D30" s="218"/>
      <c r="E30" s="156">
        <f aca="true" t="shared" si="5" ref="E30:Q30">E35</f>
        <v>399214.27</v>
      </c>
      <c r="F30" s="156">
        <f t="shared" si="5"/>
        <v>59882.14</v>
      </c>
      <c r="G30" s="156">
        <f t="shared" si="5"/>
        <v>339332.13</v>
      </c>
      <c r="H30" s="156">
        <f t="shared" si="5"/>
        <v>114560</v>
      </c>
      <c r="I30" s="156">
        <f t="shared" si="5"/>
        <v>17184</v>
      </c>
      <c r="J30" s="156">
        <f t="shared" si="5"/>
        <v>0</v>
      </c>
      <c r="K30" s="156">
        <f t="shared" si="5"/>
        <v>0</v>
      </c>
      <c r="L30" s="156">
        <f t="shared" si="5"/>
        <v>17184</v>
      </c>
      <c r="M30" s="156">
        <f t="shared" si="5"/>
        <v>97376</v>
      </c>
      <c r="N30" s="156">
        <f t="shared" si="5"/>
        <v>0</v>
      </c>
      <c r="O30" s="156">
        <f t="shared" si="5"/>
        <v>0</v>
      </c>
      <c r="P30" s="156">
        <f t="shared" si="5"/>
        <v>0</v>
      </c>
      <c r="Q30" s="156">
        <f t="shared" si="5"/>
        <v>97376</v>
      </c>
    </row>
    <row r="31" spans="1:17" s="139" customFormat="1" ht="33" customHeight="1">
      <c r="A31" s="201" t="s">
        <v>141</v>
      </c>
      <c r="B31" s="138" t="s">
        <v>142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1"/>
    </row>
    <row r="32" spans="1:17" s="139" customFormat="1" ht="45">
      <c r="A32" s="202"/>
      <c r="B32" s="138" t="s">
        <v>143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/>
    </row>
    <row r="33" spans="1:17" s="139" customFormat="1" ht="45">
      <c r="A33" s="202"/>
      <c r="B33" s="138" t="s">
        <v>144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6"/>
    </row>
    <row r="34" spans="1:17" s="139" customFormat="1" ht="30">
      <c r="A34" s="202"/>
      <c r="B34" s="138" t="s">
        <v>145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4"/>
    </row>
    <row r="35" spans="1:17" s="139" customFormat="1" ht="34.5" customHeight="1">
      <c r="A35" s="202"/>
      <c r="B35" s="129" t="s">
        <v>128</v>
      </c>
      <c r="C35" s="157"/>
      <c r="D35" s="158" t="s">
        <v>146</v>
      </c>
      <c r="E35" s="159">
        <f aca="true" t="shared" si="6" ref="E35:Q35">SUM(E36:E39)</f>
        <v>399214.27</v>
      </c>
      <c r="F35" s="159">
        <f t="shared" si="6"/>
        <v>59882.14</v>
      </c>
      <c r="G35" s="159">
        <f t="shared" si="6"/>
        <v>339332.13</v>
      </c>
      <c r="H35" s="159">
        <f t="shared" si="6"/>
        <v>114560</v>
      </c>
      <c r="I35" s="159">
        <f t="shared" si="6"/>
        <v>17184</v>
      </c>
      <c r="J35" s="159">
        <f t="shared" si="6"/>
        <v>0</v>
      </c>
      <c r="K35" s="159">
        <f t="shared" si="6"/>
        <v>0</v>
      </c>
      <c r="L35" s="159">
        <f t="shared" si="6"/>
        <v>17184</v>
      </c>
      <c r="M35" s="159">
        <f t="shared" si="6"/>
        <v>97376</v>
      </c>
      <c r="N35" s="159">
        <f t="shared" si="6"/>
        <v>0</v>
      </c>
      <c r="O35" s="159">
        <f t="shared" si="6"/>
        <v>0</v>
      </c>
      <c r="P35" s="159">
        <f t="shared" si="6"/>
        <v>0</v>
      </c>
      <c r="Q35" s="159">
        <f t="shared" si="6"/>
        <v>97376</v>
      </c>
    </row>
    <row r="36" spans="1:17" s="139" customFormat="1" ht="34.5" customHeight="1">
      <c r="A36" s="202"/>
      <c r="B36" s="129" t="s">
        <v>147</v>
      </c>
      <c r="C36" s="153"/>
      <c r="D36" s="160" t="s">
        <v>146</v>
      </c>
      <c r="E36" s="142">
        <v>75788.24</v>
      </c>
      <c r="F36" s="132">
        <v>11368.24</v>
      </c>
      <c r="G36" s="142">
        <v>64420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132">
        <v>0</v>
      </c>
      <c r="Q36" s="132">
        <v>0</v>
      </c>
    </row>
    <row r="37" spans="1:17" s="139" customFormat="1" ht="34.5" customHeight="1">
      <c r="A37" s="202"/>
      <c r="B37" s="129" t="s">
        <v>148</v>
      </c>
      <c r="C37" s="153"/>
      <c r="D37" s="160" t="s">
        <v>146</v>
      </c>
      <c r="E37" s="142">
        <v>117664.28</v>
      </c>
      <c r="F37" s="132">
        <v>17649.64</v>
      </c>
      <c r="G37" s="142">
        <v>100014.64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2">
        <v>0</v>
      </c>
      <c r="Q37" s="132">
        <v>0</v>
      </c>
    </row>
    <row r="38" spans="1:17" s="139" customFormat="1" ht="34.5" customHeight="1">
      <c r="A38" s="202"/>
      <c r="B38" s="129" t="s">
        <v>135</v>
      </c>
      <c r="C38" s="153"/>
      <c r="D38" s="160" t="s">
        <v>146</v>
      </c>
      <c r="E38" s="142">
        <v>91201.75</v>
      </c>
      <c r="F38" s="132">
        <v>13680.26</v>
      </c>
      <c r="G38" s="142">
        <v>77521.49</v>
      </c>
      <c r="H38" s="132">
        <v>0</v>
      </c>
      <c r="I38" s="132">
        <v>0</v>
      </c>
      <c r="J38" s="132">
        <v>0</v>
      </c>
      <c r="K38" s="132">
        <v>0</v>
      </c>
      <c r="L38" s="132">
        <v>0</v>
      </c>
      <c r="M38" s="132">
        <v>0</v>
      </c>
      <c r="N38" s="132">
        <v>0</v>
      </c>
      <c r="O38" s="132">
        <v>0</v>
      </c>
      <c r="P38" s="132">
        <v>0</v>
      </c>
      <c r="Q38" s="132">
        <v>0</v>
      </c>
    </row>
    <row r="39" spans="1:17" s="139" customFormat="1" ht="34.5" customHeight="1">
      <c r="A39" s="227"/>
      <c r="B39" s="129" t="s">
        <v>110</v>
      </c>
      <c r="C39" s="153"/>
      <c r="D39" s="160" t="s">
        <v>146</v>
      </c>
      <c r="E39" s="142">
        <v>114560</v>
      </c>
      <c r="F39" s="132">
        <v>17184</v>
      </c>
      <c r="G39" s="142">
        <v>97376</v>
      </c>
      <c r="H39" s="132">
        <v>114560</v>
      </c>
      <c r="I39" s="132">
        <v>17184</v>
      </c>
      <c r="J39" s="132">
        <v>0</v>
      </c>
      <c r="K39" s="132">
        <v>0</v>
      </c>
      <c r="L39" s="132">
        <v>17184</v>
      </c>
      <c r="M39" s="132">
        <v>97376</v>
      </c>
      <c r="N39" s="132">
        <v>0</v>
      </c>
      <c r="O39" s="132">
        <v>0</v>
      </c>
      <c r="P39" s="132">
        <v>0</v>
      </c>
      <c r="Q39" s="132">
        <v>97376</v>
      </c>
    </row>
    <row r="40" spans="1:17" s="126" customFormat="1" ht="40.5" customHeight="1">
      <c r="A40" s="228" t="s">
        <v>149</v>
      </c>
      <c r="B40" s="228"/>
      <c r="C40" s="212" t="s">
        <v>74</v>
      </c>
      <c r="D40" s="213"/>
      <c r="E40" s="161">
        <f aca="true" t="shared" si="7" ref="E40:Q40">E9+E30</f>
        <v>7100509.27</v>
      </c>
      <c r="F40" s="161">
        <f t="shared" si="7"/>
        <v>3142712.14</v>
      </c>
      <c r="G40" s="161">
        <f t="shared" si="7"/>
        <v>3957797.13</v>
      </c>
      <c r="H40" s="161">
        <f t="shared" si="7"/>
        <v>1710884</v>
      </c>
      <c r="I40" s="161">
        <f t="shared" si="7"/>
        <v>937224</v>
      </c>
      <c r="J40" s="161">
        <f t="shared" si="7"/>
        <v>0</v>
      </c>
      <c r="K40" s="161">
        <f t="shared" si="7"/>
        <v>0</v>
      </c>
      <c r="L40" s="161">
        <f t="shared" si="7"/>
        <v>937224</v>
      </c>
      <c r="M40" s="161">
        <f t="shared" si="7"/>
        <v>773660</v>
      </c>
      <c r="N40" s="161">
        <f t="shared" si="7"/>
        <v>609300</v>
      </c>
      <c r="O40" s="161">
        <f t="shared" si="7"/>
        <v>0</v>
      </c>
      <c r="P40" s="161">
        <f t="shared" si="7"/>
        <v>0</v>
      </c>
      <c r="Q40" s="161">
        <f t="shared" si="7"/>
        <v>164360</v>
      </c>
    </row>
    <row r="42" spans="1:10" ht="12.75" customHeight="1">
      <c r="A42" s="217" t="s">
        <v>150</v>
      </c>
      <c r="B42" s="217"/>
      <c r="C42" s="217"/>
      <c r="D42" s="217"/>
      <c r="E42" s="217"/>
      <c r="F42" s="217"/>
      <c r="G42" s="217"/>
      <c r="H42" s="217"/>
      <c r="I42" s="217"/>
      <c r="J42" s="217"/>
    </row>
    <row r="43" spans="1:10" ht="13.5" customHeight="1">
      <c r="A43" s="162" t="s">
        <v>151</v>
      </c>
      <c r="B43" s="162"/>
      <c r="C43" s="162"/>
      <c r="D43" s="162"/>
      <c r="E43" s="162"/>
      <c r="F43" s="162"/>
      <c r="G43" s="162"/>
      <c r="H43" s="162"/>
      <c r="I43" s="162"/>
      <c r="J43" s="162"/>
    </row>
    <row r="44" spans="1:10" ht="11.25">
      <c r="A44" s="162"/>
      <c r="B44" s="162"/>
      <c r="C44" s="162"/>
      <c r="D44" s="162"/>
      <c r="E44" s="162"/>
      <c r="F44" s="162"/>
      <c r="G44" s="162"/>
      <c r="H44" s="162"/>
      <c r="I44" s="162"/>
      <c r="J44" s="162"/>
    </row>
  </sheetData>
  <sheetProtection/>
  <mergeCells count="33">
    <mergeCell ref="A15:A20"/>
    <mergeCell ref="F2:G2"/>
    <mergeCell ref="A40:B40"/>
    <mergeCell ref="C15:Q16"/>
    <mergeCell ref="I5:L5"/>
    <mergeCell ref="I6:I7"/>
    <mergeCell ref="J6:L6"/>
    <mergeCell ref="A2:A7"/>
    <mergeCell ref="B2:B7"/>
    <mergeCell ref="M5:Q5"/>
    <mergeCell ref="A42:J42"/>
    <mergeCell ref="A21:A25"/>
    <mergeCell ref="C30:D30"/>
    <mergeCell ref="C21:Q22"/>
    <mergeCell ref="C31:Q34"/>
    <mergeCell ref="A31:A39"/>
    <mergeCell ref="A26:A29"/>
    <mergeCell ref="A1:Q1"/>
    <mergeCell ref="C40:D40"/>
    <mergeCell ref="N6:Q6"/>
    <mergeCell ref="C9:D9"/>
    <mergeCell ref="M6:M7"/>
    <mergeCell ref="H2:Q2"/>
    <mergeCell ref="H3:Q3"/>
    <mergeCell ref="I4:Q4"/>
    <mergeCell ref="C2:C7"/>
    <mergeCell ref="D2:D7"/>
    <mergeCell ref="A10:A14"/>
    <mergeCell ref="C10:Q12"/>
    <mergeCell ref="H4:H7"/>
    <mergeCell ref="G3:G7"/>
    <mergeCell ref="E2:E7"/>
    <mergeCell ref="F3:F7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1"/>
  <headerFooter alignWithMargins="0">
    <oddHeader>&amp;R&amp;"Times New Roman,Normalny"&amp;14Tabela nr 3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1"/>
  <sheetViews>
    <sheetView tabSelected="1" view="pageLayout" workbookViewId="0" topLeftCell="F1">
      <selection activeCell="M10" sqref="M10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174" t="s">
        <v>76</v>
      </c>
      <c r="H1" s="174"/>
      <c r="I1" s="174"/>
      <c r="J1" s="174"/>
      <c r="K1" s="174"/>
      <c r="L1" s="174"/>
      <c r="M1" s="174"/>
      <c r="N1" s="174"/>
      <c r="O1" s="174"/>
    </row>
    <row r="2" spans="7:15" ht="25.5" customHeight="1">
      <c r="G2" s="1"/>
      <c r="H2" s="1"/>
      <c r="I2" s="174" t="s">
        <v>77</v>
      </c>
      <c r="J2" s="174"/>
      <c r="K2" s="174"/>
      <c r="L2" s="174"/>
      <c r="M2" s="174"/>
      <c r="N2" s="174"/>
      <c r="O2" s="174"/>
    </row>
    <row r="3" spans="7:15" ht="6" customHeight="1">
      <c r="G3" s="78"/>
      <c r="H3" s="78"/>
      <c r="I3" s="78"/>
      <c r="J3" s="78"/>
      <c r="K3" s="78"/>
      <c r="L3" s="78"/>
      <c r="M3" s="78"/>
      <c r="N3" s="78"/>
      <c r="O3" s="78"/>
    </row>
    <row r="4" spans="12:15" ht="9.75" customHeight="1">
      <c r="L4" s="79"/>
      <c r="M4" s="79"/>
      <c r="N4" s="79"/>
      <c r="O4" s="79"/>
    </row>
    <row r="5" spans="7:15" ht="19.5" customHeight="1">
      <c r="G5" s="80"/>
      <c r="H5" s="80"/>
      <c r="I5" s="244" t="s">
        <v>1</v>
      </c>
      <c r="J5" s="244" t="s">
        <v>2</v>
      </c>
      <c r="K5" s="82"/>
      <c r="L5" s="244" t="s">
        <v>78</v>
      </c>
      <c r="M5" s="244" t="s">
        <v>79</v>
      </c>
      <c r="N5" s="244"/>
      <c r="O5" s="244"/>
    </row>
    <row r="6" spans="7:15" ht="42.75" customHeight="1">
      <c r="G6" s="2"/>
      <c r="H6" s="2"/>
      <c r="I6" s="244"/>
      <c r="J6" s="244"/>
      <c r="K6" s="81"/>
      <c r="L6" s="244"/>
      <c r="M6" s="81" t="s">
        <v>80</v>
      </c>
      <c r="N6" s="81" t="s">
        <v>81</v>
      </c>
      <c r="O6" s="81" t="s">
        <v>82</v>
      </c>
    </row>
    <row r="7" spans="7:15" s="4" customFormat="1" ht="15" customHeight="1">
      <c r="G7" s="3"/>
      <c r="H7" s="3"/>
      <c r="I7" s="3">
        <v>1</v>
      </c>
      <c r="J7" s="3">
        <v>2</v>
      </c>
      <c r="K7" s="3"/>
      <c r="L7" s="3">
        <v>3</v>
      </c>
      <c r="M7" s="3">
        <v>4</v>
      </c>
      <c r="N7" s="3">
        <v>5</v>
      </c>
      <c r="O7" s="3">
        <v>6</v>
      </c>
    </row>
    <row r="8" spans="7:15" s="4" customFormat="1" ht="50.25" customHeight="1">
      <c r="G8" s="83"/>
      <c r="H8" s="84"/>
      <c r="I8" s="233" t="s">
        <v>83</v>
      </c>
      <c r="J8" s="234"/>
      <c r="K8" s="85"/>
      <c r="L8" s="85" t="s">
        <v>84</v>
      </c>
      <c r="M8" s="85"/>
      <c r="N8" s="86"/>
      <c r="O8" s="86"/>
    </row>
    <row r="9" spans="7:15" s="4" customFormat="1" ht="40.5" customHeight="1">
      <c r="G9" s="87"/>
      <c r="H9" s="87"/>
      <c r="I9" s="88" t="s">
        <v>68</v>
      </c>
      <c r="J9" s="88" t="s">
        <v>69</v>
      </c>
      <c r="K9" s="87"/>
      <c r="L9" s="89" t="s">
        <v>85</v>
      </c>
      <c r="M9" s="90">
        <v>260000</v>
      </c>
      <c r="N9" s="91">
        <v>0</v>
      </c>
      <c r="O9" s="91">
        <v>60000</v>
      </c>
    </row>
    <row r="10" spans="7:15" s="4" customFormat="1" ht="39.75" customHeight="1">
      <c r="G10" s="87"/>
      <c r="H10" s="87"/>
      <c r="I10" s="88" t="s">
        <v>45</v>
      </c>
      <c r="J10" s="88" t="s">
        <v>86</v>
      </c>
      <c r="K10" s="87"/>
      <c r="L10" s="92" t="s">
        <v>87</v>
      </c>
      <c r="M10" s="90">
        <v>0</v>
      </c>
      <c r="N10" s="91">
        <v>0</v>
      </c>
      <c r="O10" s="91">
        <v>179341</v>
      </c>
    </row>
    <row r="11" spans="7:15" s="4" customFormat="1" ht="63" customHeight="1">
      <c r="G11" s="87"/>
      <c r="H11" s="87"/>
      <c r="I11" s="93">
        <v>750</v>
      </c>
      <c r="J11" s="93">
        <v>75095</v>
      </c>
      <c r="K11" s="94"/>
      <c r="L11" s="95" t="s">
        <v>88</v>
      </c>
      <c r="M11" s="96">
        <v>0</v>
      </c>
      <c r="N11" s="91">
        <v>0</v>
      </c>
      <c r="O11" s="91">
        <v>10442</v>
      </c>
    </row>
    <row r="12" spans="7:15" s="4" customFormat="1" ht="40.5" customHeight="1">
      <c r="G12" s="87"/>
      <c r="H12" s="87"/>
      <c r="I12" s="88" t="s">
        <v>62</v>
      </c>
      <c r="J12" s="88" t="s">
        <v>89</v>
      </c>
      <c r="K12" s="87"/>
      <c r="L12" s="92" t="s">
        <v>90</v>
      </c>
      <c r="M12" s="90">
        <v>0</v>
      </c>
      <c r="N12" s="91">
        <v>0</v>
      </c>
      <c r="O12" s="91">
        <v>20000</v>
      </c>
    </row>
    <row r="13" spans="7:15" s="4" customFormat="1" ht="40.5" customHeight="1">
      <c r="G13" s="87"/>
      <c r="H13" s="87"/>
      <c r="I13" s="88" t="s">
        <v>62</v>
      </c>
      <c r="J13" s="88" t="s">
        <v>91</v>
      </c>
      <c r="K13" s="87"/>
      <c r="L13" s="92" t="s">
        <v>92</v>
      </c>
      <c r="M13" s="90">
        <v>0</v>
      </c>
      <c r="N13" s="91">
        <v>0</v>
      </c>
      <c r="O13" s="91">
        <v>133919</v>
      </c>
    </row>
    <row r="14" spans="7:15" s="4" customFormat="1" ht="97.5" customHeight="1">
      <c r="G14" s="87"/>
      <c r="H14" s="87"/>
      <c r="I14" s="88" t="s">
        <v>62</v>
      </c>
      <c r="J14" s="88" t="s">
        <v>93</v>
      </c>
      <c r="K14" s="87"/>
      <c r="L14" s="92" t="s">
        <v>94</v>
      </c>
      <c r="M14" s="90">
        <v>0</v>
      </c>
      <c r="N14" s="91">
        <v>0</v>
      </c>
      <c r="O14" s="91">
        <v>5858</v>
      </c>
    </row>
    <row r="15" spans="7:15" s="4" customFormat="1" ht="43.5" customHeight="1" hidden="1">
      <c r="G15" s="87"/>
      <c r="H15" s="97"/>
      <c r="I15" s="235"/>
      <c r="J15" s="236"/>
      <c r="K15" s="236"/>
      <c r="L15" s="237"/>
      <c r="M15" s="98"/>
      <c r="N15" s="98"/>
      <c r="O15" s="99"/>
    </row>
    <row r="16" spans="7:15" s="4" customFormat="1" ht="33.75" customHeight="1">
      <c r="G16" s="87"/>
      <c r="H16" s="97"/>
      <c r="I16" s="235" t="s">
        <v>95</v>
      </c>
      <c r="J16" s="238"/>
      <c r="K16" s="238"/>
      <c r="L16" s="239"/>
      <c r="M16" s="99">
        <f>SUM(M9:M15)</f>
        <v>260000</v>
      </c>
      <c r="N16" s="99">
        <f>SUM(N9:N15)</f>
        <v>0</v>
      </c>
      <c r="O16" s="99">
        <f>SUM(O9:O14)</f>
        <v>409560</v>
      </c>
    </row>
    <row r="17" spans="7:15" s="4" customFormat="1" ht="62.25" customHeight="1">
      <c r="G17" s="87"/>
      <c r="H17" s="97"/>
      <c r="I17" s="233" t="s">
        <v>96</v>
      </c>
      <c r="J17" s="234"/>
      <c r="K17" s="87"/>
      <c r="L17" s="85" t="s">
        <v>78</v>
      </c>
      <c r="M17" s="90"/>
      <c r="N17" s="91"/>
      <c r="O17" s="91"/>
    </row>
    <row r="18" spans="7:15" s="4" customFormat="1" ht="48" customHeight="1" hidden="1">
      <c r="G18" s="87"/>
      <c r="H18" s="87"/>
      <c r="I18" s="88"/>
      <c r="J18" s="88"/>
      <c r="K18" s="87"/>
      <c r="L18" s="92"/>
      <c r="M18" s="90"/>
      <c r="N18" s="91"/>
      <c r="O18" s="91"/>
    </row>
    <row r="19" spans="7:15" s="4" customFormat="1" ht="48" customHeight="1" hidden="1">
      <c r="G19" s="87"/>
      <c r="H19" s="87"/>
      <c r="I19" s="88"/>
      <c r="J19" s="88"/>
      <c r="K19" s="87"/>
      <c r="L19" s="92"/>
      <c r="M19" s="90"/>
      <c r="N19" s="91"/>
      <c r="O19" s="91"/>
    </row>
    <row r="20" spans="7:15" s="4" customFormat="1" ht="48" customHeight="1" hidden="1">
      <c r="G20" s="87"/>
      <c r="H20" s="87"/>
      <c r="I20" s="88"/>
      <c r="J20" s="88"/>
      <c r="K20" s="87"/>
      <c r="L20" s="92"/>
      <c r="M20" s="90"/>
      <c r="N20" s="91"/>
      <c r="O20" s="91"/>
    </row>
    <row r="21" spans="7:15" s="4" customFormat="1" ht="48" customHeight="1" hidden="1">
      <c r="G21" s="87"/>
      <c r="H21" s="87"/>
      <c r="I21" s="88"/>
      <c r="J21" s="88"/>
      <c r="K21" s="87"/>
      <c r="L21" s="92"/>
      <c r="M21" s="90"/>
      <c r="N21" s="91"/>
      <c r="O21" s="91"/>
    </row>
    <row r="22" spans="7:15" s="4" customFormat="1" ht="37.5" customHeight="1">
      <c r="G22" s="87"/>
      <c r="H22" s="87"/>
      <c r="I22" s="88" t="s">
        <v>97</v>
      </c>
      <c r="J22" s="88" t="s">
        <v>98</v>
      </c>
      <c r="K22" s="87"/>
      <c r="L22" s="92" t="s">
        <v>99</v>
      </c>
      <c r="M22" s="90">
        <v>0</v>
      </c>
      <c r="N22" s="91">
        <v>0</v>
      </c>
      <c r="O22" s="91">
        <v>50000</v>
      </c>
    </row>
    <row r="23" spans="7:15" s="100" customFormat="1" ht="37.5" customHeight="1">
      <c r="G23" s="101"/>
      <c r="H23" s="101"/>
      <c r="I23" s="101">
        <v>926</v>
      </c>
      <c r="J23" s="101">
        <v>92605</v>
      </c>
      <c r="K23" s="101"/>
      <c r="L23" s="102" t="s">
        <v>100</v>
      </c>
      <c r="M23" s="103">
        <v>0</v>
      </c>
      <c r="N23" s="104">
        <v>0</v>
      </c>
      <c r="O23" s="104">
        <v>33700</v>
      </c>
    </row>
    <row r="24" spans="7:15" s="100" customFormat="1" ht="30" customHeight="1" hidden="1">
      <c r="G24" s="105"/>
      <c r="H24" s="105"/>
      <c r="I24" s="105"/>
      <c r="J24" s="105"/>
      <c r="K24" s="105"/>
      <c r="L24" s="105"/>
      <c r="M24" s="106"/>
      <c r="N24" s="107"/>
      <c r="O24" s="107"/>
    </row>
    <row r="25" spans="7:15" s="100" customFormat="1" ht="30" customHeight="1" hidden="1">
      <c r="G25" s="105"/>
      <c r="H25" s="105"/>
      <c r="I25" s="105"/>
      <c r="J25" s="105"/>
      <c r="K25" s="105"/>
      <c r="L25" s="105"/>
      <c r="M25" s="106"/>
      <c r="N25" s="107"/>
      <c r="O25" s="107"/>
    </row>
    <row r="26" spans="7:15" s="100" customFormat="1" ht="30" customHeight="1" hidden="1">
      <c r="G26" s="108"/>
      <c r="H26" s="108"/>
      <c r="I26" s="108"/>
      <c r="J26" s="108"/>
      <c r="K26" s="108"/>
      <c r="L26" s="108"/>
      <c r="M26" s="109"/>
      <c r="N26" s="107"/>
      <c r="O26" s="107"/>
    </row>
    <row r="27" spans="7:15" s="100" customFormat="1" ht="30" customHeight="1" hidden="1">
      <c r="G27" s="110"/>
      <c r="H27" s="111"/>
      <c r="I27" s="111"/>
      <c r="J27" s="111"/>
      <c r="K27" s="111"/>
      <c r="L27" s="112"/>
      <c r="M27" s="113"/>
      <c r="N27" s="107"/>
      <c r="O27" s="107"/>
    </row>
    <row r="28" spans="7:15" s="100" customFormat="1" ht="28.5" customHeight="1">
      <c r="G28" s="110"/>
      <c r="H28" s="111"/>
      <c r="I28" s="240" t="s">
        <v>21</v>
      </c>
      <c r="J28" s="241"/>
      <c r="K28" s="241"/>
      <c r="L28" s="242"/>
      <c r="M28" s="114">
        <f>SUM(M22:M27)</f>
        <v>0</v>
      </c>
      <c r="N28" s="114">
        <f>SUM(N22:N27)</f>
        <v>0</v>
      </c>
      <c r="O28" s="114">
        <f>SUM(O22:O27)</f>
        <v>83700</v>
      </c>
    </row>
    <row r="29" spans="6:15" s="100" customFormat="1" ht="33" customHeight="1">
      <c r="F29" s="115"/>
      <c r="G29" s="240" t="s">
        <v>73</v>
      </c>
      <c r="H29" s="241"/>
      <c r="I29" s="241"/>
      <c r="J29" s="241"/>
      <c r="K29" s="241"/>
      <c r="L29" s="242"/>
      <c r="M29" s="114">
        <f>M16+M28</f>
        <v>260000</v>
      </c>
      <c r="N29" s="114">
        <f>N16+N28</f>
        <v>0</v>
      </c>
      <c r="O29" s="114">
        <f>O16+O28</f>
        <v>493260</v>
      </c>
    </row>
    <row r="31" spans="7:15" ht="42.75" customHeight="1">
      <c r="G31" s="116"/>
      <c r="H31" s="116"/>
      <c r="I31" s="243"/>
      <c r="J31" s="243"/>
      <c r="K31" s="243"/>
      <c r="L31" s="243"/>
      <c r="M31" s="243"/>
      <c r="N31" s="243"/>
      <c r="O31" s="243"/>
    </row>
  </sheetData>
  <sheetProtection/>
  <mergeCells count="13">
    <mergeCell ref="G1:O1"/>
    <mergeCell ref="I2:O2"/>
    <mergeCell ref="G29:L29"/>
    <mergeCell ref="M5:O5"/>
    <mergeCell ref="I5:I6"/>
    <mergeCell ref="J5:J6"/>
    <mergeCell ref="L5:L6"/>
    <mergeCell ref="I8:J8"/>
    <mergeCell ref="I17:J17"/>
    <mergeCell ref="I15:L15"/>
    <mergeCell ref="I16:L16"/>
    <mergeCell ref="I28:L28"/>
    <mergeCell ref="I31:O31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 xml:space="preserve">&amp;RZałącznik nr 1 
do uchwały nr IX/64/2011 Rady Gminy Krzyżanów        
z dnia 16.11.2011r.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2011-11-07T07:05:04Z</cp:lastPrinted>
  <dcterms:created xsi:type="dcterms:W3CDTF">2011-11-03T09:48:24Z</dcterms:created>
  <dcterms:modified xsi:type="dcterms:W3CDTF">2011-11-15T10:43:00Z</dcterms:modified>
  <cp:category/>
  <cp:version/>
  <cp:contentType/>
  <cp:contentStatus/>
</cp:coreProperties>
</file>