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3 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<sst xmlns="http://schemas.openxmlformats.org/spreadsheetml/2006/main" count="84" uniqueCount="57">
  <si>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</si>
  <si>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</si>
  <si>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</si>
  <si>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</si>
  <si>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</si>
  <si>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</si>
  <si>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</si>
  <si>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</si>
  <si>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</si>
  <si>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</si>
  <si>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</si>
  <si>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</si>
  <si>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</si>
  <si>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</si>
  <si>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</si>
  <si>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</si>
  <si>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</si>
  <si>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</si>
  <si>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</si>
  <si>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</si>
  <si>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</si>
  <si>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</si>
  <si>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</si>
  <si>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</si>
  <si>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</si>
  <si>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</si>
  <si>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 Program Rozwoju Obszarów Wiejskich na lata 2007-2013</t>
  </si>
  <si>
    <t>Działanie: 413 - Wdrażanie lokalnych strategii rozwoju</t>
  </si>
  <si>
    <t>Nazwa projektu: "Zagospodarowanie terenu przy Urzędzie Gminy w Krzyżanowie"</t>
  </si>
  <si>
    <t>Razem wydatki:</t>
  </si>
  <si>
    <t>dział 750                    rozdz. 75023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</si>
  <si>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</si>
  <si>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</si>
  <si>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</si>
  <si>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</si>
  <si>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2008 r.</t>
  </si>
  <si>
    <t>2010 r.</t>
  </si>
  <si>
    <t>1.3</t>
  </si>
  <si>
    <t>Działanie:413 - Wdrażanie lokalnych strategii rozwoju</t>
  </si>
  <si>
    <t>Nazwa projektu: "Zagospodarowanie terenu wokół budynku świetlicy wiejskiej w Krzyżanowie"</t>
  </si>
  <si>
    <t>z tego 2010 r.</t>
  </si>
  <si>
    <t>1.4</t>
  </si>
  <si>
    <t>Działanie: 321 Podstawowe usługi dla gospodarki i ludności wiejskiej</t>
  </si>
  <si>
    <t>Nazwa projektu: "Montaż przydomowych oczyszczalni ścieków w miejscowościach położonych na terenie gminy Krzyżanów"</t>
  </si>
  <si>
    <t>dział 900                    rozdz. 90001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</si>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</sst>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 wrapText="1"/>
      <protection/>
    </xf>
    <xf numFmtId="4" fontId="10" fillId="0" borderId="11" xfId="52" applyNumberFormat="1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vertical="center" wrapText="1"/>
      <protection/>
    </xf>
    <xf numFmtId="0" fontId="11" fillId="0" borderId="13" xfId="52" applyFont="1" applyBorder="1" applyAlignment="1">
      <alignment vertical="center"/>
      <protection/>
    </xf>
    <xf numFmtId="0" fontId="11" fillId="0" borderId="14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left" vertical="center" wrapText="1"/>
      <protection/>
    </xf>
    <xf numFmtId="4" fontId="13" fillId="0" borderId="13" xfId="52" applyNumberFormat="1" applyFont="1" applyBorder="1" applyAlignment="1">
      <alignment horizontal="right" vertical="center"/>
      <protection/>
    </xf>
    <xf numFmtId="4" fontId="13" fillId="0" borderId="15" xfId="52" applyNumberFormat="1" applyFont="1" applyBorder="1" applyAlignment="1">
      <alignment horizontal="right" vertical="center"/>
      <protection/>
    </xf>
    <xf numFmtId="0" fontId="8" fillId="0" borderId="0" xfId="52" applyFont="1" applyAlignment="1">
      <alignment vertical="center"/>
      <protection/>
    </xf>
    <xf numFmtId="0" fontId="12" fillId="0" borderId="12" xfId="52" applyFont="1" applyBorder="1" applyAlignment="1">
      <alignment horizontal="left" vertical="center" wrapText="1"/>
      <protection/>
    </xf>
    <xf numFmtId="4" fontId="13" fillId="0" borderId="16" xfId="52" applyNumberFormat="1" applyFont="1" applyBorder="1" applyAlignment="1">
      <alignment horizontal="right" vertical="center"/>
      <protection/>
    </xf>
    <xf numFmtId="4" fontId="13" fillId="0" borderId="17" xfId="52" applyNumberFormat="1" applyFont="1" applyBorder="1" applyAlignment="1">
      <alignment horizontal="right" vertical="center"/>
      <protection/>
    </xf>
    <xf numFmtId="0" fontId="8" fillId="0" borderId="0" xfId="52" applyFont="1" applyAlignment="1">
      <alignment vertical="center"/>
      <protection/>
    </xf>
    <xf numFmtId="0" fontId="11" fillId="0" borderId="18" xfId="52" applyFont="1" applyBorder="1" applyAlignment="1">
      <alignment vertical="center"/>
      <protection/>
    </xf>
    <xf numFmtId="4" fontId="13" fillId="0" borderId="18" xfId="52" applyNumberFormat="1" applyFont="1" applyBorder="1" applyAlignment="1">
      <alignment vertical="center"/>
      <protection/>
    </xf>
    <xf numFmtId="4" fontId="13" fillId="0" borderId="13" xfId="52" applyNumberFormat="1" applyFont="1" applyBorder="1" applyAlignment="1">
      <alignment vertical="center"/>
      <protection/>
    </xf>
    <xf numFmtId="0" fontId="11" fillId="0" borderId="19" xfId="52" applyFont="1" applyBorder="1" applyAlignment="1">
      <alignment vertical="center"/>
      <protection/>
    </xf>
    <xf numFmtId="4" fontId="13" fillId="0" borderId="15" xfId="52" applyNumberFormat="1" applyFont="1" applyBorder="1" applyAlignment="1">
      <alignment vertical="center"/>
      <protection/>
    </xf>
    <xf numFmtId="4" fontId="13" fillId="0" borderId="12" xfId="52" applyNumberFormat="1" applyFont="1" applyBorder="1" applyAlignment="1">
      <alignment horizontal="right" vertical="center"/>
      <protection/>
    </xf>
    <xf numFmtId="3" fontId="13" fillId="0" borderId="13" xfId="52" applyNumberFormat="1" applyFont="1" applyBorder="1" applyAlignment="1">
      <alignment vertical="center"/>
      <protection/>
    </xf>
    <xf numFmtId="3" fontId="11" fillId="0" borderId="16" xfId="52" applyNumberFormat="1" applyFont="1" applyBorder="1" applyAlignment="1">
      <alignment vertical="center"/>
      <protection/>
    </xf>
    <xf numFmtId="0" fontId="12" fillId="0" borderId="14" xfId="52" applyFont="1" applyBorder="1" applyAlignment="1">
      <alignment horizontal="left" vertical="center" wrapText="1"/>
      <protection/>
    </xf>
    <xf numFmtId="4" fontId="13" fillId="0" borderId="16" xfId="52" applyNumberFormat="1" applyFont="1" applyBorder="1" applyAlignment="1">
      <alignment vertical="center"/>
      <protection/>
    </xf>
    <xf numFmtId="3" fontId="11" fillId="0" borderId="12" xfId="52" applyNumberFormat="1" applyFont="1" applyBorder="1" applyAlignment="1">
      <alignment vertical="center"/>
      <protection/>
    </xf>
    <xf numFmtId="4" fontId="13" fillId="0" borderId="12" xfId="52" applyNumberFormat="1" applyFont="1" applyBorder="1" applyAlignment="1">
      <alignment vertical="center"/>
      <protection/>
    </xf>
    <xf numFmtId="0" fontId="11" fillId="0" borderId="13" xfId="52" applyFont="1" applyBorder="1" applyAlignment="1">
      <alignment horizontal="left" vertical="center"/>
      <protection/>
    </xf>
    <xf numFmtId="3" fontId="11" fillId="0" borderId="13" xfId="52" applyNumberFormat="1" applyFont="1" applyBorder="1" applyAlignment="1">
      <alignment vertical="center"/>
      <protection/>
    </xf>
    <xf numFmtId="0" fontId="11" fillId="0" borderId="18" xfId="52" applyFont="1" applyBorder="1" applyAlignment="1">
      <alignment vertical="center" wrapText="1"/>
      <protection/>
    </xf>
    <xf numFmtId="0" fontId="11" fillId="0" borderId="13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vertical="center"/>
      <protection/>
    </xf>
    <xf numFmtId="4" fontId="10" fillId="0" borderId="13" xfId="52" applyNumberFormat="1" applyFont="1" applyBorder="1" applyAlignment="1">
      <alignment vertical="center"/>
      <protection/>
    </xf>
    <xf numFmtId="3" fontId="11" fillId="0" borderId="14" xfId="52" applyNumberFormat="1" applyFont="1" applyBorder="1" applyAlignment="1">
      <alignment vertical="center"/>
      <protection/>
    </xf>
    <xf numFmtId="3" fontId="12" fillId="0" borderId="14" xfId="52" applyNumberFormat="1" applyFont="1" applyBorder="1" applyAlignment="1">
      <alignment vertical="center" wrapText="1"/>
      <protection/>
    </xf>
    <xf numFmtId="4" fontId="13" fillId="0" borderId="14" xfId="52" applyNumberFormat="1" applyFont="1" applyBorder="1" applyAlignment="1">
      <alignment vertical="center"/>
      <protection/>
    </xf>
    <xf numFmtId="3" fontId="12" fillId="0" borderId="13" xfId="52" applyNumberFormat="1" applyFont="1" applyBorder="1" applyAlignment="1">
      <alignment vertical="center" wrapText="1"/>
      <protection/>
    </xf>
    <xf numFmtId="4" fontId="10" fillId="0" borderId="10" xfId="52" applyNumberFormat="1" applyFont="1" applyBorder="1" applyAlignment="1">
      <alignment vertical="center"/>
      <protection/>
    </xf>
    <xf numFmtId="0" fontId="14" fillId="0" borderId="0" xfId="52" applyFont="1">
      <alignment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3" fontId="9" fillId="0" borderId="25" xfId="52" applyNumberFormat="1" applyFont="1" applyBorder="1" applyAlignment="1">
      <alignment horizontal="center" vertical="center"/>
      <protection/>
    </xf>
    <xf numFmtId="3" fontId="9" fillId="0" borderId="26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left"/>
      <protection/>
    </xf>
    <xf numFmtId="3" fontId="9" fillId="0" borderId="13" xfId="52" applyNumberFormat="1" applyFont="1" applyBorder="1" applyAlignment="1">
      <alignment horizontal="center" vertical="center"/>
      <protection/>
    </xf>
    <xf numFmtId="3" fontId="11" fillId="0" borderId="19" xfId="52" applyNumberFormat="1" applyFont="1" applyBorder="1" applyAlignment="1">
      <alignment horizontal="center" vertical="center"/>
      <protection/>
    </xf>
    <xf numFmtId="3" fontId="11" fillId="0" borderId="20" xfId="52" applyNumberFormat="1" applyFont="1" applyBorder="1" applyAlignment="1">
      <alignment horizontal="center" vertical="center"/>
      <protection/>
    </xf>
    <xf numFmtId="3" fontId="11" fillId="0" borderId="29" xfId="52" applyNumberFormat="1" applyFont="1" applyBorder="1" applyAlignment="1">
      <alignment horizontal="center" vertical="center"/>
      <protection/>
    </xf>
    <xf numFmtId="3" fontId="11" fillId="0" borderId="30" xfId="52" applyNumberFormat="1" applyFont="1" applyBorder="1" applyAlignment="1">
      <alignment horizontal="center" vertical="center"/>
      <protection/>
    </xf>
    <xf numFmtId="3" fontId="11" fillId="0" borderId="23" xfId="52" applyNumberFormat="1" applyFont="1" applyBorder="1" applyAlignment="1">
      <alignment horizontal="center" vertical="center"/>
      <protection/>
    </xf>
    <xf numFmtId="3" fontId="11" fillId="0" borderId="31" xfId="52" applyNumberFormat="1" applyFont="1" applyBorder="1" applyAlignment="1">
      <alignment horizontal="center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3" fontId="11" fillId="0" borderId="17" xfId="52" applyNumberFormat="1" applyFont="1" applyBorder="1" applyAlignment="1">
      <alignment horizontal="center" vertical="center"/>
      <protection/>
    </xf>
    <xf numFmtId="0" fontId="11" fillId="0" borderId="32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9" fillId="0" borderId="29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C1">
      <selection activeCell="M39" sqref="M39"/>
    </sheetView>
  </sheetViews>
  <sheetFormatPr defaultColWidth="10.25390625" defaultRowHeight="12.75"/>
  <cols>
    <col min="1" max="1" width="3.625" style="3" bestFit="1" customWidth="1"/>
    <col min="2" max="2" width="27.125" style="3" customWidth="1"/>
    <col min="3" max="3" width="12.25390625" style="3" customWidth="1"/>
    <col min="4" max="4" width="10.75390625" style="3" customWidth="1"/>
    <col min="5" max="5" width="12.875" style="3" customWidth="1"/>
    <col min="6" max="6" width="13.00390625" style="3" customWidth="1"/>
    <col min="7" max="7" width="13.125" style="3" customWidth="1"/>
    <col min="8" max="8" width="13.00390625" style="3" customWidth="1"/>
    <col min="9" max="9" width="12.875" style="3" customWidth="1"/>
    <col min="10" max="10" width="11.625" style="3" customWidth="1"/>
    <col min="11" max="11" width="8.25390625" style="3" customWidth="1"/>
    <col min="12" max="12" width="13.125" style="3" customWidth="1"/>
    <col min="13" max="13" width="12.875" style="3" customWidth="1"/>
    <col min="14" max="14" width="13.125" style="3" customWidth="1"/>
    <col min="15" max="15" width="10.00390625" style="3" customWidth="1"/>
    <col min="16" max="16" width="5.75390625" style="3" customWidth="1"/>
    <col min="17" max="17" width="12.75390625" style="3" customWidth="1"/>
    <col min="18" max="16384" width="10.25390625" style="3" customWidth="1"/>
  </cols>
  <sheetData>
    <row r="1" spans="1:17" s="1" customFormat="1" ht="31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 customHeight="1">
      <c r="A2" s="60" t="s">
        <v>1</v>
      </c>
      <c r="B2" s="60" t="s">
        <v>2</v>
      </c>
      <c r="C2" s="54" t="s">
        <v>3</v>
      </c>
      <c r="D2" s="54" t="s">
        <v>4</v>
      </c>
      <c r="E2" s="54" t="s">
        <v>5</v>
      </c>
      <c r="F2" s="60" t="s">
        <v>6</v>
      </c>
      <c r="G2" s="60"/>
      <c r="H2" s="60" t="s">
        <v>7</v>
      </c>
      <c r="I2" s="60"/>
      <c r="J2" s="60"/>
      <c r="K2" s="60"/>
      <c r="L2" s="60"/>
      <c r="M2" s="60"/>
      <c r="N2" s="60"/>
      <c r="O2" s="60"/>
      <c r="P2" s="60"/>
      <c r="Q2" s="60"/>
    </row>
    <row r="3" spans="1:17" ht="14.25" customHeight="1">
      <c r="A3" s="60"/>
      <c r="B3" s="60"/>
      <c r="C3" s="54"/>
      <c r="D3" s="54"/>
      <c r="E3" s="54"/>
      <c r="F3" s="54" t="s">
        <v>8</v>
      </c>
      <c r="G3" s="54" t="s">
        <v>9</v>
      </c>
      <c r="H3" s="60" t="s">
        <v>10</v>
      </c>
      <c r="I3" s="60"/>
      <c r="J3" s="60"/>
      <c r="K3" s="60"/>
      <c r="L3" s="60"/>
      <c r="M3" s="60"/>
      <c r="N3" s="60"/>
      <c r="O3" s="60"/>
      <c r="P3" s="60"/>
      <c r="Q3" s="60"/>
    </row>
    <row r="4" spans="1:17" ht="14.25" customHeight="1">
      <c r="A4" s="60"/>
      <c r="B4" s="60"/>
      <c r="C4" s="54"/>
      <c r="D4" s="54"/>
      <c r="E4" s="54"/>
      <c r="F4" s="54"/>
      <c r="G4" s="54"/>
      <c r="H4" s="54" t="s">
        <v>11</v>
      </c>
      <c r="I4" s="60" t="s">
        <v>12</v>
      </c>
      <c r="J4" s="60"/>
      <c r="K4" s="60"/>
      <c r="L4" s="60"/>
      <c r="M4" s="60"/>
      <c r="N4" s="60"/>
      <c r="O4" s="60"/>
      <c r="P4" s="60"/>
      <c r="Q4" s="60"/>
    </row>
    <row r="5" spans="1:17" ht="14.25" customHeight="1">
      <c r="A5" s="60"/>
      <c r="B5" s="60"/>
      <c r="C5" s="54"/>
      <c r="D5" s="54"/>
      <c r="E5" s="54"/>
      <c r="F5" s="54"/>
      <c r="G5" s="54"/>
      <c r="H5" s="54"/>
      <c r="I5" s="60" t="s">
        <v>13</v>
      </c>
      <c r="J5" s="60"/>
      <c r="K5" s="60"/>
      <c r="L5" s="60"/>
      <c r="M5" s="60" t="s">
        <v>14</v>
      </c>
      <c r="N5" s="60"/>
      <c r="O5" s="60"/>
      <c r="P5" s="60"/>
      <c r="Q5" s="60"/>
    </row>
    <row r="6" spans="1:17" ht="12.75" customHeight="1">
      <c r="A6" s="60"/>
      <c r="B6" s="60"/>
      <c r="C6" s="54"/>
      <c r="D6" s="54"/>
      <c r="E6" s="54"/>
      <c r="F6" s="54"/>
      <c r="G6" s="54"/>
      <c r="H6" s="54"/>
      <c r="I6" s="54" t="s">
        <v>15</v>
      </c>
      <c r="J6" s="60" t="s">
        <v>16</v>
      </c>
      <c r="K6" s="60"/>
      <c r="L6" s="60"/>
      <c r="M6" s="54" t="s">
        <v>17</v>
      </c>
      <c r="N6" s="54" t="s">
        <v>16</v>
      </c>
      <c r="O6" s="54"/>
      <c r="P6" s="54"/>
      <c r="Q6" s="54"/>
    </row>
    <row r="7" spans="1:17" ht="90.75" customHeight="1">
      <c r="A7" s="60"/>
      <c r="B7" s="60"/>
      <c r="C7" s="54"/>
      <c r="D7" s="54"/>
      <c r="E7" s="54"/>
      <c r="F7" s="54"/>
      <c r="G7" s="54"/>
      <c r="H7" s="54"/>
      <c r="I7" s="54"/>
      <c r="J7" s="2" t="s">
        <v>18</v>
      </c>
      <c r="K7" s="2" t="s">
        <v>19</v>
      </c>
      <c r="L7" s="2" t="s">
        <v>20</v>
      </c>
      <c r="M7" s="54"/>
      <c r="N7" s="2" t="s">
        <v>21</v>
      </c>
      <c r="O7" s="2" t="s">
        <v>18</v>
      </c>
      <c r="P7" s="2" t="s">
        <v>19</v>
      </c>
      <c r="Q7" s="2" t="s">
        <v>22</v>
      </c>
    </row>
    <row r="8" spans="1:17" ht="10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s="8" customFormat="1" ht="39" customHeight="1">
      <c r="A9" s="5">
        <v>1</v>
      </c>
      <c r="B9" s="6" t="s">
        <v>23</v>
      </c>
      <c r="C9" s="58" t="s">
        <v>24</v>
      </c>
      <c r="D9" s="59"/>
      <c r="E9" s="7">
        <f aca="true" t="shared" si="0" ref="E9:Q9">E13+E17+E23+E28</f>
        <v>6701295</v>
      </c>
      <c r="F9" s="7">
        <f t="shared" si="0"/>
        <v>3082830</v>
      </c>
      <c r="G9" s="7">
        <f t="shared" si="0"/>
        <v>3618465</v>
      </c>
      <c r="H9" s="7">
        <f t="shared" si="0"/>
        <v>1596324</v>
      </c>
      <c r="I9" s="7">
        <f t="shared" si="0"/>
        <v>920040</v>
      </c>
      <c r="J9" s="7">
        <f t="shared" si="0"/>
        <v>0</v>
      </c>
      <c r="K9" s="7">
        <f t="shared" si="0"/>
        <v>0</v>
      </c>
      <c r="L9" s="7">
        <f t="shared" si="0"/>
        <v>920040</v>
      </c>
      <c r="M9" s="7">
        <f t="shared" si="0"/>
        <v>676284</v>
      </c>
      <c r="N9" s="7">
        <f t="shared" si="0"/>
        <v>609300</v>
      </c>
      <c r="O9" s="7">
        <f t="shared" si="0"/>
        <v>0</v>
      </c>
      <c r="P9" s="7">
        <f t="shared" si="0"/>
        <v>0</v>
      </c>
      <c r="Q9" s="7">
        <f t="shared" si="0"/>
        <v>66984</v>
      </c>
    </row>
    <row r="10" spans="1:17" s="8" customFormat="1" ht="45.75" customHeight="1">
      <c r="A10" s="45" t="s">
        <v>25</v>
      </c>
      <c r="B10" s="10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s="8" customFormat="1" ht="39" customHeight="1">
      <c r="A11" s="46"/>
      <c r="B11" s="10" t="s">
        <v>27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s="8" customFormat="1" ht="59.25" customHeight="1">
      <c r="A12" s="46"/>
      <c r="B12" s="10" t="s">
        <v>28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s="16" customFormat="1" ht="34.5" customHeight="1">
      <c r="A13" s="46"/>
      <c r="B13" s="11" t="s">
        <v>29</v>
      </c>
      <c r="C13" s="12"/>
      <c r="D13" s="13" t="s">
        <v>30</v>
      </c>
      <c r="E13" s="14">
        <v>536713</v>
      </c>
      <c r="F13" s="14">
        <v>393266</v>
      </c>
      <c r="G13" s="14">
        <v>143447</v>
      </c>
      <c r="H13" s="14">
        <v>536713</v>
      </c>
      <c r="I13" s="14">
        <v>393266</v>
      </c>
      <c r="J13" s="14">
        <v>0</v>
      </c>
      <c r="K13" s="15">
        <v>0</v>
      </c>
      <c r="L13" s="14">
        <v>393266</v>
      </c>
      <c r="M13" s="14">
        <v>143447</v>
      </c>
      <c r="N13" s="14">
        <v>143447</v>
      </c>
      <c r="O13" s="14">
        <v>0</v>
      </c>
      <c r="P13" s="14">
        <v>0</v>
      </c>
      <c r="Q13" s="15">
        <v>0</v>
      </c>
    </row>
    <row r="14" spans="1:17" s="16" customFormat="1" ht="34.5" customHeight="1">
      <c r="A14" s="47"/>
      <c r="B14" s="11" t="s">
        <v>10</v>
      </c>
      <c r="C14" s="9"/>
      <c r="D14" s="17" t="s">
        <v>30</v>
      </c>
      <c r="E14" s="18">
        <v>536713</v>
      </c>
      <c r="F14" s="18">
        <v>393266</v>
      </c>
      <c r="G14" s="18">
        <v>143447</v>
      </c>
      <c r="H14" s="18">
        <v>536713</v>
      </c>
      <c r="I14" s="18">
        <v>393266</v>
      </c>
      <c r="J14" s="18">
        <v>0</v>
      </c>
      <c r="K14" s="19">
        <v>0</v>
      </c>
      <c r="L14" s="18">
        <v>393266</v>
      </c>
      <c r="M14" s="18">
        <v>143447</v>
      </c>
      <c r="N14" s="18">
        <v>143447</v>
      </c>
      <c r="O14" s="18">
        <v>0</v>
      </c>
      <c r="P14" s="18">
        <v>0</v>
      </c>
      <c r="Q14" s="19">
        <v>0</v>
      </c>
    </row>
    <row r="15" spans="1:17" s="20" customFormat="1" ht="33" customHeight="1">
      <c r="A15" s="46" t="s">
        <v>31</v>
      </c>
      <c r="B15" s="10" t="s">
        <v>32</v>
      </c>
      <c r="C15" s="7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74"/>
    </row>
    <row r="16" spans="1:17" s="20" customFormat="1" ht="45.75" customHeight="1">
      <c r="A16" s="46"/>
      <c r="B16" s="10" t="s">
        <v>33</v>
      </c>
      <c r="C16" s="7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76"/>
    </row>
    <row r="17" spans="1:17" s="20" customFormat="1" ht="34.5" customHeight="1">
      <c r="A17" s="46"/>
      <c r="B17" s="11" t="s">
        <v>29</v>
      </c>
      <c r="C17" s="21"/>
      <c r="D17" s="13" t="s">
        <v>34</v>
      </c>
      <c r="E17" s="22">
        <f aca="true" t="shared" si="1" ref="E17:Q17">E18+E19+E20</f>
        <v>1124487</v>
      </c>
      <c r="F17" s="22">
        <f t="shared" si="1"/>
        <v>722786</v>
      </c>
      <c r="G17" s="22">
        <f t="shared" si="1"/>
        <v>401701</v>
      </c>
      <c r="H17" s="22">
        <f t="shared" si="1"/>
        <v>557504</v>
      </c>
      <c r="I17" s="22">
        <f t="shared" si="1"/>
        <v>330828</v>
      </c>
      <c r="J17" s="22">
        <f t="shared" si="1"/>
        <v>0</v>
      </c>
      <c r="K17" s="23">
        <f t="shared" si="1"/>
        <v>0</v>
      </c>
      <c r="L17" s="22">
        <f t="shared" si="1"/>
        <v>330828</v>
      </c>
      <c r="M17" s="22">
        <f t="shared" si="1"/>
        <v>226676</v>
      </c>
      <c r="N17" s="22">
        <f t="shared" si="1"/>
        <v>200000</v>
      </c>
      <c r="O17" s="22">
        <f t="shared" si="1"/>
        <v>0</v>
      </c>
      <c r="P17" s="22">
        <f t="shared" si="1"/>
        <v>0</v>
      </c>
      <c r="Q17" s="23">
        <f t="shared" si="1"/>
        <v>26676</v>
      </c>
    </row>
    <row r="18" spans="1:17" s="20" customFormat="1" ht="34.5" customHeight="1">
      <c r="A18" s="46"/>
      <c r="B18" s="11" t="s">
        <v>35</v>
      </c>
      <c r="C18" s="24"/>
      <c r="D18" s="13" t="s">
        <v>34</v>
      </c>
      <c r="E18" s="23">
        <v>24000</v>
      </c>
      <c r="F18" s="25">
        <v>14687</v>
      </c>
      <c r="G18" s="23">
        <v>9313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6">
        <v>0</v>
      </c>
    </row>
    <row r="19" spans="1:17" s="20" customFormat="1" ht="34.5" customHeight="1">
      <c r="A19" s="46"/>
      <c r="B19" s="11" t="s">
        <v>36</v>
      </c>
      <c r="C19" s="11"/>
      <c r="D19" s="13" t="s">
        <v>34</v>
      </c>
      <c r="E19" s="23">
        <v>542983</v>
      </c>
      <c r="F19" s="23">
        <v>377271</v>
      </c>
      <c r="G19" s="23">
        <v>165712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</row>
    <row r="20" spans="1:17" s="20" customFormat="1" ht="34.5" customHeight="1">
      <c r="A20" s="47"/>
      <c r="B20" s="11" t="s">
        <v>10</v>
      </c>
      <c r="C20" s="11"/>
      <c r="D20" s="13" t="s">
        <v>34</v>
      </c>
      <c r="E20" s="23">
        <v>557504</v>
      </c>
      <c r="F20" s="23">
        <v>330828</v>
      </c>
      <c r="G20" s="23">
        <v>226676</v>
      </c>
      <c r="H20" s="23">
        <v>557504</v>
      </c>
      <c r="I20" s="23">
        <v>330828</v>
      </c>
      <c r="J20" s="23">
        <v>0</v>
      </c>
      <c r="K20" s="27">
        <v>0</v>
      </c>
      <c r="L20" s="23">
        <v>330828</v>
      </c>
      <c r="M20" s="23">
        <v>226676</v>
      </c>
      <c r="N20" s="23">
        <v>200000</v>
      </c>
      <c r="O20" s="27">
        <v>0</v>
      </c>
      <c r="P20" s="27">
        <v>0</v>
      </c>
      <c r="Q20" s="23">
        <v>26676</v>
      </c>
    </row>
    <row r="21" spans="1:17" s="20" customFormat="1" ht="30">
      <c r="A21" s="47" t="s">
        <v>37</v>
      </c>
      <c r="B21" s="10" t="s">
        <v>38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  <row r="22" spans="1:17" s="20" customFormat="1" ht="66.75" customHeight="1">
      <c r="A22" s="45"/>
      <c r="B22" s="10" t="s">
        <v>39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s="20" customFormat="1" ht="34.5" customHeight="1">
      <c r="A23" s="45"/>
      <c r="B23" s="11" t="s">
        <v>29</v>
      </c>
      <c r="C23" s="28"/>
      <c r="D23" s="29" t="s">
        <v>34</v>
      </c>
      <c r="E23" s="30">
        <f aca="true" t="shared" si="2" ref="E23:Q23">E24+E25</f>
        <v>454000</v>
      </c>
      <c r="F23" s="30">
        <f t="shared" si="2"/>
        <v>177081</v>
      </c>
      <c r="G23" s="30">
        <f t="shared" si="2"/>
        <v>276919</v>
      </c>
      <c r="H23" s="30">
        <f t="shared" si="2"/>
        <v>436000</v>
      </c>
      <c r="I23" s="30">
        <f t="shared" si="2"/>
        <v>170147</v>
      </c>
      <c r="J23" s="30">
        <f t="shared" si="2"/>
        <v>0</v>
      </c>
      <c r="K23" s="30">
        <f t="shared" si="2"/>
        <v>0</v>
      </c>
      <c r="L23" s="30">
        <f t="shared" si="2"/>
        <v>170147</v>
      </c>
      <c r="M23" s="30">
        <f t="shared" si="2"/>
        <v>265853</v>
      </c>
      <c r="N23" s="30">
        <f t="shared" si="2"/>
        <v>265853</v>
      </c>
      <c r="O23" s="30">
        <f t="shared" si="2"/>
        <v>0</v>
      </c>
      <c r="P23" s="30">
        <f t="shared" si="2"/>
        <v>0</v>
      </c>
      <c r="Q23" s="30">
        <f t="shared" si="2"/>
        <v>0</v>
      </c>
    </row>
    <row r="24" spans="1:17" s="20" customFormat="1" ht="34.5" customHeight="1">
      <c r="A24" s="45"/>
      <c r="B24" s="11" t="s">
        <v>40</v>
      </c>
      <c r="C24" s="31"/>
      <c r="D24" s="13" t="s">
        <v>34</v>
      </c>
      <c r="E24" s="32">
        <v>18000</v>
      </c>
      <c r="F24" s="32">
        <v>6934</v>
      </c>
      <c r="G24" s="32">
        <v>11066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s="20" customFormat="1" ht="34.5" customHeight="1">
      <c r="A25" s="45"/>
      <c r="B25" s="33" t="s">
        <v>10</v>
      </c>
      <c r="C25" s="34"/>
      <c r="D25" s="13" t="s">
        <v>34</v>
      </c>
      <c r="E25" s="23">
        <v>436000</v>
      </c>
      <c r="F25" s="23">
        <v>170147</v>
      </c>
      <c r="G25" s="23">
        <v>265853</v>
      </c>
      <c r="H25" s="23">
        <v>436000</v>
      </c>
      <c r="I25" s="23">
        <v>170147</v>
      </c>
      <c r="J25" s="23">
        <v>0</v>
      </c>
      <c r="K25" s="23">
        <v>0</v>
      </c>
      <c r="L25" s="23">
        <v>170147</v>
      </c>
      <c r="M25" s="23">
        <v>265853</v>
      </c>
      <c r="N25" s="23">
        <v>265853</v>
      </c>
      <c r="O25" s="23">
        <v>0</v>
      </c>
      <c r="P25" s="23">
        <v>0</v>
      </c>
      <c r="Q25" s="23">
        <v>0</v>
      </c>
    </row>
    <row r="26" spans="1:17" s="20" customFormat="1" ht="45" customHeight="1">
      <c r="A26" s="45" t="s">
        <v>41</v>
      </c>
      <c r="B26" s="35" t="s">
        <v>42</v>
      </c>
      <c r="C26" s="34"/>
      <c r="D26" s="1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0" customFormat="1" ht="75.75" customHeight="1">
      <c r="A27" s="46"/>
      <c r="B27" s="35" t="s">
        <v>43</v>
      </c>
      <c r="C27" s="34"/>
      <c r="D27" s="1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0" customFormat="1" ht="34.5" customHeight="1">
      <c r="A28" s="46"/>
      <c r="B28" s="35" t="s">
        <v>29</v>
      </c>
      <c r="C28" s="34"/>
      <c r="D28" s="29" t="s">
        <v>44</v>
      </c>
      <c r="E28" s="23">
        <f aca="true" t="shared" si="3" ref="E28:Q28">E29</f>
        <v>4586095</v>
      </c>
      <c r="F28" s="23">
        <f t="shared" si="3"/>
        <v>1789697</v>
      </c>
      <c r="G28" s="23">
        <f t="shared" si="3"/>
        <v>2796398</v>
      </c>
      <c r="H28" s="23">
        <f t="shared" si="3"/>
        <v>66107</v>
      </c>
      <c r="I28" s="23">
        <f t="shared" si="3"/>
        <v>25799</v>
      </c>
      <c r="J28" s="23">
        <f t="shared" si="3"/>
        <v>0</v>
      </c>
      <c r="K28" s="23">
        <f t="shared" si="3"/>
        <v>0</v>
      </c>
      <c r="L28" s="23">
        <f t="shared" si="3"/>
        <v>25799</v>
      </c>
      <c r="M28" s="23">
        <f t="shared" si="3"/>
        <v>40308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40308</v>
      </c>
    </row>
    <row r="29" spans="1:17" s="20" customFormat="1" ht="34.5" customHeight="1">
      <c r="A29" s="47"/>
      <c r="B29" s="35" t="s">
        <v>10</v>
      </c>
      <c r="C29" s="34"/>
      <c r="D29" s="29" t="s">
        <v>44</v>
      </c>
      <c r="E29" s="23">
        <v>4586095</v>
      </c>
      <c r="F29" s="23">
        <v>1789697</v>
      </c>
      <c r="G29" s="23">
        <v>2796398</v>
      </c>
      <c r="H29" s="23">
        <v>66107</v>
      </c>
      <c r="I29" s="23">
        <v>25799</v>
      </c>
      <c r="J29" s="23">
        <v>0</v>
      </c>
      <c r="K29" s="23">
        <v>0</v>
      </c>
      <c r="L29" s="23">
        <v>25799</v>
      </c>
      <c r="M29" s="23">
        <v>40308</v>
      </c>
      <c r="N29" s="23">
        <v>0</v>
      </c>
      <c r="O29" s="23">
        <v>0</v>
      </c>
      <c r="P29" s="23">
        <v>0</v>
      </c>
      <c r="Q29" s="23">
        <v>40308</v>
      </c>
    </row>
    <row r="30" spans="1:17" s="20" customFormat="1" ht="40.5" customHeight="1">
      <c r="A30" s="36">
        <v>2</v>
      </c>
      <c r="B30" s="37" t="s">
        <v>45</v>
      </c>
      <c r="C30" s="62" t="s">
        <v>24</v>
      </c>
      <c r="D30" s="62"/>
      <c r="E30" s="38">
        <f aca="true" t="shared" si="4" ref="E30:Q30">E35</f>
        <v>412654.27</v>
      </c>
      <c r="F30" s="38">
        <f t="shared" si="4"/>
        <v>73322.14</v>
      </c>
      <c r="G30" s="38">
        <f t="shared" si="4"/>
        <v>339332.13</v>
      </c>
      <c r="H30" s="38">
        <f t="shared" si="4"/>
        <v>128000</v>
      </c>
      <c r="I30" s="38">
        <f t="shared" si="4"/>
        <v>30624</v>
      </c>
      <c r="J30" s="38">
        <f t="shared" si="4"/>
        <v>0</v>
      </c>
      <c r="K30" s="38">
        <f t="shared" si="4"/>
        <v>0</v>
      </c>
      <c r="L30" s="38">
        <f t="shared" si="4"/>
        <v>30624</v>
      </c>
      <c r="M30" s="38">
        <f t="shared" si="4"/>
        <v>97376</v>
      </c>
      <c r="N30" s="38">
        <f t="shared" si="4"/>
        <v>0</v>
      </c>
      <c r="O30" s="38">
        <f t="shared" si="4"/>
        <v>0</v>
      </c>
      <c r="P30" s="38">
        <f t="shared" si="4"/>
        <v>0</v>
      </c>
      <c r="Q30" s="38">
        <f t="shared" si="4"/>
        <v>97376</v>
      </c>
    </row>
    <row r="31" spans="1:17" s="20" customFormat="1" ht="33" customHeight="1">
      <c r="A31" s="45" t="s">
        <v>46</v>
      </c>
      <c r="B31" s="10" t="s">
        <v>47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</row>
    <row r="32" spans="1:17" s="20" customFormat="1" ht="45">
      <c r="A32" s="46"/>
      <c r="B32" s="10" t="s">
        <v>48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s="20" customFormat="1" ht="45">
      <c r="A33" s="46"/>
      <c r="B33" s="10" t="s">
        <v>49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  <row r="34" spans="1:17" s="20" customFormat="1" ht="30">
      <c r="A34" s="46"/>
      <c r="B34" s="10" t="s">
        <v>50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</row>
    <row r="35" spans="1:17" s="20" customFormat="1" ht="34.5" customHeight="1">
      <c r="A35" s="46"/>
      <c r="B35" s="11" t="s">
        <v>29</v>
      </c>
      <c r="C35" s="39"/>
      <c r="D35" s="40" t="s">
        <v>51</v>
      </c>
      <c r="E35" s="41">
        <f aca="true" t="shared" si="5" ref="E35:Q35">SUM(E36:E39)</f>
        <v>412654.27</v>
      </c>
      <c r="F35" s="41">
        <f t="shared" si="5"/>
        <v>73322.14</v>
      </c>
      <c r="G35" s="41">
        <f t="shared" si="5"/>
        <v>339332.13</v>
      </c>
      <c r="H35" s="41">
        <f t="shared" si="5"/>
        <v>128000</v>
      </c>
      <c r="I35" s="41">
        <f t="shared" si="5"/>
        <v>30624</v>
      </c>
      <c r="J35" s="41">
        <f t="shared" si="5"/>
        <v>0</v>
      </c>
      <c r="K35" s="41">
        <f t="shared" si="5"/>
        <v>0</v>
      </c>
      <c r="L35" s="41">
        <f t="shared" si="5"/>
        <v>30624</v>
      </c>
      <c r="M35" s="41">
        <f t="shared" si="5"/>
        <v>97376</v>
      </c>
      <c r="N35" s="41">
        <f t="shared" si="5"/>
        <v>0</v>
      </c>
      <c r="O35" s="41">
        <f t="shared" si="5"/>
        <v>0</v>
      </c>
      <c r="P35" s="41">
        <f t="shared" si="5"/>
        <v>0</v>
      </c>
      <c r="Q35" s="41">
        <f t="shared" si="5"/>
        <v>97376</v>
      </c>
    </row>
    <row r="36" spans="1:17" s="20" customFormat="1" ht="34.5" customHeight="1">
      <c r="A36" s="46"/>
      <c r="B36" s="11" t="s">
        <v>52</v>
      </c>
      <c r="C36" s="34"/>
      <c r="D36" s="42" t="s">
        <v>51</v>
      </c>
      <c r="E36" s="23">
        <v>75788.24</v>
      </c>
      <c r="F36" s="14">
        <v>11368.24</v>
      </c>
      <c r="G36" s="23">
        <v>64420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s="20" customFormat="1" ht="34.5" customHeight="1">
      <c r="A37" s="46"/>
      <c r="B37" s="11" t="s">
        <v>53</v>
      </c>
      <c r="C37" s="34"/>
      <c r="D37" s="42" t="s">
        <v>51</v>
      </c>
      <c r="E37" s="23">
        <v>117664.28</v>
      </c>
      <c r="F37" s="14">
        <v>17649.64</v>
      </c>
      <c r="G37" s="23">
        <v>100014.64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s="20" customFormat="1" ht="34.5" customHeight="1">
      <c r="A38" s="46"/>
      <c r="B38" s="11" t="s">
        <v>36</v>
      </c>
      <c r="C38" s="34"/>
      <c r="D38" s="42" t="s">
        <v>51</v>
      </c>
      <c r="E38" s="23">
        <v>91201.75</v>
      </c>
      <c r="F38" s="14">
        <v>13680.26</v>
      </c>
      <c r="G38" s="23">
        <v>77521.49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s="20" customFormat="1" ht="34.5" customHeight="1">
      <c r="A39" s="71"/>
      <c r="B39" s="11" t="s">
        <v>10</v>
      </c>
      <c r="C39" s="34"/>
      <c r="D39" s="42" t="s">
        <v>51</v>
      </c>
      <c r="E39" s="23">
        <v>128000</v>
      </c>
      <c r="F39" s="14">
        <v>30624</v>
      </c>
      <c r="G39" s="23">
        <v>97376</v>
      </c>
      <c r="H39" s="14">
        <v>128000</v>
      </c>
      <c r="I39" s="14">
        <v>30624</v>
      </c>
      <c r="J39" s="14">
        <v>0</v>
      </c>
      <c r="K39" s="14">
        <v>0</v>
      </c>
      <c r="L39" s="14">
        <v>30624</v>
      </c>
      <c r="M39" s="14">
        <v>97376</v>
      </c>
      <c r="N39" s="14">
        <v>0</v>
      </c>
      <c r="O39" s="14">
        <v>0</v>
      </c>
      <c r="P39" s="14">
        <v>0</v>
      </c>
      <c r="Q39" s="14">
        <v>97376</v>
      </c>
    </row>
    <row r="40" spans="1:17" s="8" customFormat="1" ht="40.5" customHeight="1">
      <c r="A40" s="72" t="s">
        <v>54</v>
      </c>
      <c r="B40" s="72"/>
      <c r="C40" s="56" t="s">
        <v>24</v>
      </c>
      <c r="D40" s="57"/>
      <c r="E40" s="43">
        <f aca="true" t="shared" si="6" ref="E40:Q40">E9+E30</f>
        <v>7113949.27</v>
      </c>
      <c r="F40" s="43">
        <f t="shared" si="6"/>
        <v>3156152.14</v>
      </c>
      <c r="G40" s="43">
        <f t="shared" si="6"/>
        <v>3957797.13</v>
      </c>
      <c r="H40" s="43">
        <f t="shared" si="6"/>
        <v>1724324</v>
      </c>
      <c r="I40" s="43">
        <f t="shared" si="6"/>
        <v>950664</v>
      </c>
      <c r="J40" s="43">
        <f t="shared" si="6"/>
        <v>0</v>
      </c>
      <c r="K40" s="43">
        <f t="shared" si="6"/>
        <v>0</v>
      </c>
      <c r="L40" s="43">
        <f t="shared" si="6"/>
        <v>950664</v>
      </c>
      <c r="M40" s="43">
        <f t="shared" si="6"/>
        <v>773660</v>
      </c>
      <c r="N40" s="43">
        <f t="shared" si="6"/>
        <v>609300</v>
      </c>
      <c r="O40" s="43">
        <f t="shared" si="6"/>
        <v>0</v>
      </c>
      <c r="P40" s="43">
        <f t="shared" si="6"/>
        <v>0</v>
      </c>
      <c r="Q40" s="43">
        <f t="shared" si="6"/>
        <v>164360</v>
      </c>
    </row>
    <row r="42" spans="1:10" ht="12.75" customHeight="1">
      <c r="A42" s="61" t="s">
        <v>55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3.5" customHeight="1">
      <c r="A43" s="44" t="s">
        <v>56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1.25">
      <c r="A44" s="44"/>
      <c r="B44" s="44"/>
      <c r="C44" s="44"/>
      <c r="D44" s="44"/>
      <c r="E44" s="44"/>
      <c r="F44" s="44"/>
      <c r="G44" s="44"/>
      <c r="H44" s="44"/>
      <c r="I44" s="44"/>
      <c r="J44" s="44"/>
    </row>
  </sheetData>
  <sheetProtection/>
  <mergeCells count="33">
    <mergeCell ref="A15:A20"/>
    <mergeCell ref="F2:G2"/>
    <mergeCell ref="A40:B40"/>
    <mergeCell ref="C15:Q16"/>
    <mergeCell ref="I5:L5"/>
    <mergeCell ref="I6:I7"/>
    <mergeCell ref="J6:L6"/>
    <mergeCell ref="A2:A7"/>
    <mergeCell ref="B2:B7"/>
    <mergeCell ref="M5:Q5"/>
    <mergeCell ref="A42:J42"/>
    <mergeCell ref="A21:A25"/>
    <mergeCell ref="C30:D30"/>
    <mergeCell ref="C21:Q22"/>
    <mergeCell ref="C31:Q34"/>
    <mergeCell ref="A31:A39"/>
    <mergeCell ref="A26:A29"/>
    <mergeCell ref="A1:Q1"/>
    <mergeCell ref="C40:D40"/>
    <mergeCell ref="N6:Q6"/>
    <mergeCell ref="C9:D9"/>
    <mergeCell ref="M6:M7"/>
    <mergeCell ref="H2:Q2"/>
    <mergeCell ref="H3:Q3"/>
    <mergeCell ref="I4:Q4"/>
    <mergeCell ref="C2:C7"/>
    <mergeCell ref="D2:D7"/>
    <mergeCell ref="A10:A14"/>
    <mergeCell ref="C10:Q12"/>
    <mergeCell ref="H4:H7"/>
    <mergeCell ref="G3:G7"/>
    <mergeCell ref="E2:E7"/>
    <mergeCell ref="F3:F7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1"/>
  <headerFooter alignWithMargins="0">
    <oddHeader>&amp;R&amp;"Times New Roman,Normalny"&amp;14
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2011-12-08T09:44:11Z</cp:lastPrinted>
  <dcterms:created xsi:type="dcterms:W3CDTF">2011-12-08T07:43:27Z</dcterms:created>
  <dcterms:modified xsi:type="dcterms:W3CDTF">2011-12-27T10:29:09Z</dcterms:modified>
  <cp:category/>
  <cp:version/>
  <cp:contentType/>
  <cp:contentStatus/>
</cp:coreProperties>
</file>