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190" activeTab="0"/>
  </bookViews>
  <sheets>
    <sheet name="Tabela 2 " sheetId="1" r:id="rId1"/>
    <sheet name="Tabela 3 " sheetId="2" r:id="rId2"/>
    <sheet name="Tabela 4 " sheetId="3" r:id="rId3"/>
    <sheet name="Tabela 5" sheetId="4" r:id="rId4"/>
    <sheet name="Tabela 6" sheetId="5" r:id="rId5"/>
    <sheet name="Tabela 7" sheetId="6" r:id="rId6"/>
    <sheet name="Tabela 8 " sheetId="7" r:id="rId7"/>
    <sheet name="Załacznik 1" sheetId="8" r:id="rId8"/>
  </sheets>
  <definedNames/>
  <calcPr fullCalcOnLoad="1"/>
</workbook>
</file>

<file path=xl/sharedStrings.xml><?xml version="1.0" encoding="utf-8"?>
<sst xmlns="http://schemas.openxmlformats.org/spreadsheetml/2006/main" count="316" uniqueCount="203">
  <si>
    <t>Dotacje  z budżetu gminy dla podmiotów należących i nienależących</t>
  </si>
  <si>
    <t xml:space="preserve"> do sektora finansów publicznych w 2011 r.</t>
  </si>
  <si>
    <t>Dział</t>
  </si>
  <si>
    <t>Rozdział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</si>
  <si>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</si>
  <si>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</si>
  <si>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</si>
  <si>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</si>
  <si>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</si>
  <si>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</si>
  <si>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</si>
  <si>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</si>
  <si>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</si>
  <si>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</si>
  <si>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</t>
  </si>
  <si>
    <t>60004</t>
  </si>
  <si>
    <t>Zadanie z zakresu lokalnego transportu zbiorowego</t>
  </si>
  <si>
    <t>Projekt realizowany przez Urząd Marszałkowski w Łodzi : "Budowa Zintegrowanego Systemu e-Usług Publicznych Województwa Łódzkiego" (Wrota Regionu Łódzkiego)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</si>
  <si>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</si>
  <si>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</si>
  <si>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</si>
  <si>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</si>
  <si>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</si>
  <si>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</si>
  <si>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</si>
  <si>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</si>
  <si>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</si>
  <si>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</si>
  <si>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</si>
  <si>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</si>
  <si>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Zadania w zakresie kultury fizycznej</t>
  </si>
  <si>
    <t>Razem</t>
  </si>
  <si>
    <t>OGÓŁEM</t>
  </si>
  <si>
    <t>Zadania inwestycyjne w 2011 r.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</si>
  <si>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</si>
  <si>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</si>
  <si>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</si>
  <si>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</si>
  <si>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</si>
  <si>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</si>
  <si>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</si>
  <si>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</si>
  <si>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</si>
  <si>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</si>
  <si>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</si>
  <si>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60016</t>
  </si>
  <si>
    <t>Przebudowa drogi w Goliszewie</t>
  </si>
  <si>
    <t>UG</t>
  </si>
  <si>
    <t>Przebudowa drogi w Kucharach</t>
  </si>
  <si>
    <t>Budowa chodnika w miejscowościach Kaszewy Spójnia - Kaszewy Kościelne</t>
  </si>
  <si>
    <t>Zakup wykaszarki</t>
  </si>
  <si>
    <t>700</t>
  </si>
  <si>
    <t>70005</t>
  </si>
  <si>
    <t>Remont dachu na budynku komunalnym w Siemienicach</t>
  </si>
  <si>
    <t>750</t>
  </si>
  <si>
    <t>75023</t>
  </si>
  <si>
    <t>Zakup zestawu komputerowego</t>
  </si>
  <si>
    <t>Zagospodarowanie terenu wokół budynku Urzędu Gminy w Krzyżanowie</t>
  </si>
  <si>
    <t>75095</t>
  </si>
  <si>
    <t>Budowa Zintegrowanego Systemu e-Usług Publicznych Województwa Łodzkiego (Wrota Regionu Łódzkiego)</t>
  </si>
  <si>
    <t>UG, Urząd Marszałkowski</t>
  </si>
  <si>
    <t>80101</t>
  </si>
  <si>
    <t>Zakup pieca c.o. - SP Micin</t>
  </si>
  <si>
    <t>900</t>
  </si>
  <si>
    <t>90001</t>
  </si>
  <si>
    <t>Montaż przydomowych oczyszczalni ścieków w miejscowościach położonych na terenie gminy Krzyżanów</t>
  </si>
  <si>
    <t>Zakup koparko-ładowarki</t>
  </si>
  <si>
    <t>Rozbudowa budynku świetlicy wiejskiej w Krzyżanowie</t>
  </si>
  <si>
    <t>Zagospodarowanie terenu wokół budynku świetlicy wiejskiej  w Krzyżanowie</t>
  </si>
  <si>
    <t>Zakup wyposażenia świetlicy wiejskiej w Krzyżanowie</t>
  </si>
  <si>
    <t>x</t>
  </si>
  <si>
    <r>
      <t xml:space="preserve">rok budżetowy 2011                          </t>
    </r>
    <r>
      <rPr>
        <b/>
        <sz val="10"/>
        <rFont val="Arial CE"/>
        <family val="0"/>
      </rPr>
      <t>(7+8+9+10)</t>
    </r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</si>
  <si>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</si>
  <si>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</si>
  <si>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</si>
  <si>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</si>
  <si>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</si>
  <si>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</si>
  <si>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</si>
  <si>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</si>
  <si>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2011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</si>
  <si>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</si>
  <si>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</si>
  <si>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</si>
  <si>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</si>
  <si>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</si>
  <si>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</si>
  <si>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</si>
  <si>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</si>
  <si>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</si>
  <si>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</si>
  <si>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</si>
  <si>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</si>
  <si>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</si>
  <si>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1.1</t>
  </si>
  <si>
    <t>Program: Program Rozwoju Obszarów Wiejskich na lata 2007-2013</t>
  </si>
  <si>
    <t>Działanie: 413 - Wdrażanie lokalnych strategii rozwoju</t>
  </si>
  <si>
    <t>Nazwa projektu: "Zagospodarowanie terenu przy Urzędzie Gminy w Krzyżanowie"</t>
  </si>
  <si>
    <t>Razem wydatki:</t>
  </si>
  <si>
    <t>dział 750                    rozdz. 75023</t>
  </si>
  <si>
    <t>1.2</t>
  </si>
  <si>
    <t>Działanie: 313, 322, 323 - Odnowa i rozwój wsi</t>
  </si>
  <si>
    <t>Nazwa projektu: "Rozbudowa budynku świetlicy wiejskiej w Krzyżanowie"</t>
  </si>
  <si>
    <t>dział 921                    rozdz. 92109</t>
  </si>
  <si>
    <t>z tego 2008 r.</t>
  </si>
  <si>
    <t>2010 r.</t>
  </si>
  <si>
    <t>1.3</t>
  </si>
  <si>
    <t>Działanie:413 - Wdrażanie lokalnych strategii rozwoju</t>
  </si>
  <si>
    <t>Nazwa projektu: "Zagospodarowanie terenu wokół budynku świetlicy wiejskiej w Krzyżanowie"</t>
  </si>
  <si>
    <t>z tego 2010 r.</t>
  </si>
  <si>
    <t>1.4</t>
  </si>
  <si>
    <t>Działanie: 321 Podstawowe usługi dla gospodarki i ludności wiejskiej</t>
  </si>
  <si>
    <t>Nazwa projektu: "Montaż przydomowych oczyszczalni ścieków w miejscowościach położonych na terenie gminy Krzyżanów"</t>
  </si>
  <si>
    <t>dział 900                    rozdz. 90001</t>
  </si>
  <si>
    <t>Wydatki bieżące razem:</t>
  </si>
  <si>
    <t>2.1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</si>
  <si>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</si>
  <si>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</si>
  <si>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</si>
  <si>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</si>
  <si>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</si>
  <si>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</si>
  <si>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2009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</si>
  <si>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</si>
  <si>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</si>
  <si>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</si>
  <si>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2012 r.</t>
  </si>
  <si>
    <t>2013 r.</t>
  </si>
  <si>
    <t>Przychody i rozchody budżetu w 2011 r.</t>
  </si>
  <si>
    <t>Treść</t>
  </si>
  <si>
    <t>Klasyfikacja
§</t>
  </si>
  <si>
    <t xml:space="preserve">Kwota w zł.
</t>
  </si>
  <si>
    <t>Przychody ogółem:</t>
  </si>
  <si>
    <t>1.</t>
  </si>
  <si>
    <t>Przychody ze spłat pożyczek udzielonych na finansowanie zadań realizowanych z udziałem środków pochodzących z budżetu Unii Europejskiej</t>
  </si>
  <si>
    <t>2.</t>
  </si>
  <si>
    <t>Przychody z zaciągniętych pożyczek na finansowanie zadań realizowanych z udziałem środków pochodzących z budżetu Unii Europejskiej</t>
  </si>
  <si>
    <t>3.</t>
  </si>
  <si>
    <t>Wolne środki</t>
  </si>
  <si>
    <t>4.</t>
  </si>
  <si>
    <t>Kredyty</t>
  </si>
  <si>
    <t>5.</t>
  </si>
  <si>
    <t>Pożyczki</t>
  </si>
  <si>
    <t>Rozchody ogółem:</t>
  </si>
  <si>
    <t>Spłaty otrzymanych pożyczek krajowych</t>
  </si>
  <si>
    <t>Spłaty pożyczek otrzymanych na finansowanie zadań realizowanych z udziałem środków pochodzących z budżetu Unii Europejskiej</t>
  </si>
  <si>
    <t>Wydatki związane z realizacją zadań wspólnych</t>
  </si>
  <si>
    <t xml:space="preserve">realizowanych w drodze porozumień </t>
  </si>
  <si>
    <t>z innymi jednostkami samorządu terytorialnego</t>
  </si>
  <si>
    <t>w 2011 r.</t>
  </si>
  <si>
    <t>Kwota</t>
  </si>
  <si>
    <t>Ogółem</t>
  </si>
  <si>
    <t>Gminny Program Profilaktyki i Rozwiązywania Problemów Alkoholowych i Gminny Program Przeciwdziałania Narkomanii na 2011 r.</t>
  </si>
  <si>
    <t>Dochody</t>
  </si>
  <si>
    <t>Wydatki</t>
  </si>
  <si>
    <t>z tytułu zezwoleń na sprzedaż alkoholu</t>
  </si>
  <si>
    <t>§</t>
  </si>
  <si>
    <t>Plan</t>
  </si>
  <si>
    <t>Gminny Program Profilaktyki i Rozwiązywania Problemów Alkoholowych</t>
  </si>
  <si>
    <t>Wynagrodzenia i składki od nich naliczane</t>
  </si>
  <si>
    <t>Zadania statutowe</t>
  </si>
  <si>
    <t>Świadczenia na rzecz osób fizycznych</t>
  </si>
  <si>
    <t>0480</t>
  </si>
  <si>
    <t>Gminny Program Przeciwdziałania Narkomanii</t>
  </si>
  <si>
    <t>Plan dochodów i wydatków realizowanych na podstawie ustawy                                               Prawo ochrony środowiska na 2011 r.</t>
  </si>
  <si>
    <t xml:space="preserve">Dział </t>
  </si>
  <si>
    <t>z  tego:</t>
  </si>
  <si>
    <t>Wydatki bieżące</t>
  </si>
  <si>
    <t>Wydatki majątkowe</t>
  </si>
  <si>
    <t>0690</t>
  </si>
  <si>
    <t>Zmiany w budżecie gminy na 2011 r.</t>
  </si>
  <si>
    <t>Zmniejszenie</t>
  </si>
  <si>
    <t>Zwiększenie</t>
  </si>
  <si>
    <t>Drogi publiczne gminne</t>
  </si>
  <si>
    <t>Administracja publiczna</t>
  </si>
  <si>
    <t>Urzędy gmin</t>
  </si>
  <si>
    <t>Gospodarka komunalna i ochrona środowiska</t>
  </si>
  <si>
    <t>ogółem:</t>
  </si>
  <si>
    <t>majątkowe</t>
  </si>
  <si>
    <t>Oświata i wychowanie</t>
  </si>
  <si>
    <t>Szkoły podstawowe</t>
  </si>
  <si>
    <t>Gimnazja</t>
  </si>
  <si>
    <t>Ochrona zdrowia</t>
  </si>
  <si>
    <t>Przeciwdziałanie alkoholizmowi</t>
  </si>
  <si>
    <t>Nazwa</t>
  </si>
  <si>
    <t>Rodzaj wydatku</t>
  </si>
  <si>
    <t>w tym: z udziałem środków unijnych</t>
  </si>
  <si>
    <t>Dotacje na zadania bieżące</t>
  </si>
  <si>
    <t>Kultura i ochrona dziedzictwa narodowego</t>
  </si>
  <si>
    <t>Domy i ośrodki kultury, świetlice i kluby</t>
  </si>
  <si>
    <t>Wydatki bieżące                                                                                                                                                                                          w tym:</t>
  </si>
  <si>
    <t>Plan wydatków po zmianach:</t>
  </si>
  <si>
    <t>w tym: bieżące</t>
  </si>
  <si>
    <t>Transport i łaczność</t>
  </si>
  <si>
    <t>Inwestycje i zakupy inwestycyjne</t>
  </si>
  <si>
    <t>w tym:                                                                                                                                                                  inwestycje i zakupy inwestycyjne</t>
  </si>
  <si>
    <t>Pozostała działalność</t>
  </si>
  <si>
    <t>Obsługa długu publicznego</t>
  </si>
  <si>
    <t>Obsługa papierów wartościowych, kredytów i pożyczek jednostek samorządu terytorialnego</t>
  </si>
  <si>
    <t>Obsługa długu</t>
  </si>
  <si>
    <t>Wpływy i wydatki związane z gromadzeniem środków z opłat i kar za korzystanie ze środowiska</t>
  </si>
  <si>
    <t>Inwestycje i zadania inwestycyjne</t>
  </si>
  <si>
    <t>Ogółem zmniejszenie wydatków                                                                                                                                  w tym: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</si>
</sst>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  <numFmt numFmtId="173" formatCode="0.0"/>
  </numFmts>
  <fonts count="6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b/>
      <sz val="11"/>
      <name val="Times New Roman"/>
      <family val="1"/>
    </font>
    <font>
      <i/>
      <sz val="10"/>
      <name val="Arial CE"/>
      <family val="0"/>
    </font>
    <font>
      <sz val="15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Times New Roman"/>
      <family val="1"/>
    </font>
    <font>
      <b/>
      <sz val="15"/>
      <name val="Times New Roman"/>
      <family val="1"/>
    </font>
    <font>
      <sz val="7"/>
      <name val="Times New Roman"/>
      <family val="1"/>
    </font>
    <font>
      <sz val="7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3" fillId="0" borderId="22" xfId="53" applyFont="1" applyBorder="1" applyAlignment="1">
      <alignment horizontal="center" vertical="center"/>
      <protection/>
    </xf>
    <xf numFmtId="49" fontId="13" fillId="0" borderId="22" xfId="53" applyNumberFormat="1" applyFont="1" applyBorder="1" applyAlignment="1">
      <alignment horizontal="center" vertical="center"/>
      <protection/>
    </xf>
    <xf numFmtId="0" fontId="13" fillId="0" borderId="15" xfId="53" applyFont="1" applyBorder="1" applyAlignment="1">
      <alignment vertical="center" wrapText="1"/>
      <protection/>
    </xf>
    <xf numFmtId="3" fontId="13" fillId="0" borderId="22" xfId="53" applyNumberFormat="1" applyFont="1" applyBorder="1" applyAlignment="1">
      <alignment horizontal="right" vertical="center"/>
      <protection/>
    </xf>
    <xf numFmtId="3" fontId="13" fillId="0" borderId="22" xfId="53" applyNumberFormat="1" applyFont="1" applyBorder="1" applyAlignment="1">
      <alignment vertical="center"/>
      <protection/>
    </xf>
    <xf numFmtId="3" fontId="13" fillId="0" borderId="23" xfId="53" applyNumberFormat="1" applyFont="1" applyBorder="1" applyAlignment="1">
      <alignment vertical="center"/>
      <protection/>
    </xf>
    <xf numFmtId="4" fontId="13" fillId="0" borderId="23" xfId="53" applyNumberFormat="1" applyFont="1" applyBorder="1" applyAlignment="1">
      <alignment vertical="center"/>
      <protection/>
    </xf>
    <xf numFmtId="3" fontId="13" fillId="0" borderId="22" xfId="53" applyNumberFormat="1" applyFont="1" applyBorder="1" applyAlignment="1">
      <alignment vertical="center" wrapText="1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14" fillId="0" borderId="0" xfId="53" applyFont="1" applyBorder="1" applyAlignment="1">
      <alignment vertical="center"/>
      <protection/>
    </xf>
    <xf numFmtId="0" fontId="14" fillId="0" borderId="0" xfId="53" applyFont="1" applyAlignment="1">
      <alignment vertical="center"/>
      <protection/>
    </xf>
    <xf numFmtId="3" fontId="13" fillId="0" borderId="24" xfId="53" applyNumberFormat="1" applyFont="1" applyBorder="1" applyAlignment="1">
      <alignment vertical="center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/>
      <protection/>
    </xf>
    <xf numFmtId="49" fontId="13" fillId="0" borderId="15" xfId="53" applyNumberFormat="1" applyFont="1" applyBorder="1" applyAlignment="1">
      <alignment horizontal="center" vertical="center"/>
      <protection/>
    </xf>
    <xf numFmtId="3" fontId="13" fillId="0" borderId="15" xfId="53" applyNumberFormat="1" applyFont="1" applyBorder="1" applyAlignment="1">
      <alignment vertical="center"/>
      <protection/>
    </xf>
    <xf numFmtId="3" fontId="13" fillId="0" borderId="25" xfId="53" applyNumberFormat="1" applyFont="1" applyBorder="1" applyAlignment="1">
      <alignment vertical="center"/>
      <protection/>
    </xf>
    <xf numFmtId="3" fontId="13" fillId="0" borderId="15" xfId="53" applyNumberFormat="1" applyFont="1" applyBorder="1" applyAlignment="1">
      <alignment horizontal="right" vertical="center" wrapText="1"/>
      <protection/>
    </xf>
    <xf numFmtId="3" fontId="13" fillId="0" borderId="26" xfId="53" applyNumberFormat="1" applyFont="1" applyBorder="1" applyAlignment="1">
      <alignment vertical="center"/>
      <protection/>
    </xf>
    <xf numFmtId="3" fontId="8" fillId="0" borderId="0" xfId="53" applyNumberFormat="1" applyFont="1" applyBorder="1" applyAlignment="1">
      <alignment vertical="center"/>
      <protection/>
    </xf>
    <xf numFmtId="3" fontId="8" fillId="0" borderId="0" xfId="53" applyNumberFormat="1" applyFont="1" applyBorder="1" applyAlignment="1">
      <alignment horizontal="center" vertical="center"/>
      <protection/>
    </xf>
    <xf numFmtId="0" fontId="13" fillId="0" borderId="13" xfId="53" applyFont="1" applyBorder="1" applyAlignment="1">
      <alignment horizontal="center" vertical="center"/>
      <protection/>
    </xf>
    <xf numFmtId="0" fontId="13" fillId="0" borderId="13" xfId="53" applyFont="1" applyBorder="1" applyAlignment="1">
      <alignment vertical="center" wrapText="1"/>
      <protection/>
    </xf>
    <xf numFmtId="3" fontId="13" fillId="0" borderId="13" xfId="53" applyNumberFormat="1" applyFont="1" applyBorder="1" applyAlignment="1">
      <alignment vertical="center"/>
      <protection/>
    </xf>
    <xf numFmtId="3" fontId="13" fillId="0" borderId="27" xfId="53" applyNumberFormat="1" applyFont="1" applyBorder="1" applyAlignment="1">
      <alignment vertical="center"/>
      <protection/>
    </xf>
    <xf numFmtId="3" fontId="13" fillId="0" borderId="13" xfId="53" applyNumberFormat="1" applyFont="1" applyBorder="1" applyAlignment="1">
      <alignment horizontal="right" vertical="center" wrapText="1"/>
      <protection/>
    </xf>
    <xf numFmtId="3" fontId="13" fillId="0" borderId="0" xfId="53" applyNumberFormat="1" applyFont="1" applyBorder="1" applyAlignment="1">
      <alignment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vertical="center"/>
      <protection/>
    </xf>
    <xf numFmtId="3" fontId="7" fillId="0" borderId="10" xfId="53" applyNumberFormat="1" applyFont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11" fillId="0" borderId="0" xfId="53" applyFont="1" applyAlignment="1">
      <alignment vertical="center"/>
      <protection/>
    </xf>
    <xf numFmtId="4" fontId="13" fillId="0" borderId="22" xfId="53" applyNumberFormat="1" applyFont="1" applyBorder="1" applyAlignment="1">
      <alignment vertical="center"/>
      <protection/>
    </xf>
    <xf numFmtId="0" fontId="18" fillId="0" borderId="0" xfId="52" applyFont="1" applyAlignment="1">
      <alignment vertical="center"/>
      <protection/>
    </xf>
    <xf numFmtId="0" fontId="19" fillId="33" borderId="10" xfId="52" applyFont="1" applyFill="1" applyBorder="1" applyAlignment="1">
      <alignment horizontal="center" vertical="center" wrapText="1"/>
      <protection/>
    </xf>
    <xf numFmtId="0" fontId="2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vertical="center" wrapText="1"/>
      <protection/>
    </xf>
    <xf numFmtId="4" fontId="7" fillId="0" borderId="11" xfId="52" applyNumberFormat="1" applyFont="1" applyBorder="1" applyAlignment="1">
      <alignment horizontal="right" vertical="center"/>
      <protection/>
    </xf>
    <xf numFmtId="0" fontId="19" fillId="0" borderId="0" xfId="52" applyFont="1" applyAlignment="1">
      <alignment vertical="center"/>
      <protection/>
    </xf>
    <xf numFmtId="0" fontId="21" fillId="0" borderId="28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vertical="center" wrapText="1"/>
      <protection/>
    </xf>
    <xf numFmtId="0" fontId="21" fillId="0" borderId="15" xfId="52" applyFont="1" applyBorder="1" applyAlignment="1">
      <alignment vertical="center"/>
      <protection/>
    </xf>
    <xf numFmtId="0" fontId="21" fillId="0" borderId="22" xfId="52" applyFont="1" applyBorder="1" applyAlignment="1">
      <alignment horizontal="center" vertical="center"/>
      <protection/>
    </xf>
    <xf numFmtId="0" fontId="22" fillId="0" borderId="15" xfId="52" applyFont="1" applyBorder="1" applyAlignment="1">
      <alignment horizontal="left" vertical="center" wrapText="1"/>
      <protection/>
    </xf>
    <xf numFmtId="4" fontId="8" fillId="0" borderId="15" xfId="52" applyNumberFormat="1" applyFont="1" applyBorder="1" applyAlignment="1">
      <alignment horizontal="right" vertical="center"/>
      <protection/>
    </xf>
    <xf numFmtId="4" fontId="8" fillId="0" borderId="29" xfId="52" applyNumberFormat="1" applyFont="1" applyBorder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22" fillId="0" borderId="28" xfId="52" applyFont="1" applyBorder="1" applyAlignment="1">
      <alignment horizontal="left" vertical="center" wrapText="1"/>
      <protection/>
    </xf>
    <xf numFmtId="4" fontId="8" fillId="0" borderId="13" xfId="52" applyNumberFormat="1" applyFont="1" applyBorder="1" applyAlignment="1">
      <alignment horizontal="right" vertical="center"/>
      <protection/>
    </xf>
    <xf numFmtId="4" fontId="8" fillId="0" borderId="21" xfId="52" applyNumberFormat="1" applyFont="1" applyBorder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21" fillId="0" borderId="25" xfId="52" applyFont="1" applyBorder="1" applyAlignment="1">
      <alignment vertical="center"/>
      <protection/>
    </xf>
    <xf numFmtId="4" fontId="8" fillId="0" borderId="25" xfId="52" applyNumberFormat="1" applyFont="1" applyBorder="1" applyAlignment="1">
      <alignment vertical="center"/>
      <protection/>
    </xf>
    <xf numFmtId="4" fontId="8" fillId="0" borderId="15" xfId="52" applyNumberFormat="1" applyFont="1" applyBorder="1" applyAlignment="1">
      <alignment vertical="center"/>
      <protection/>
    </xf>
    <xf numFmtId="0" fontId="21" fillId="0" borderId="30" xfId="52" applyFont="1" applyBorder="1" applyAlignment="1">
      <alignment vertical="center"/>
      <protection/>
    </xf>
    <xf numFmtId="4" fontId="8" fillId="0" borderId="29" xfId="52" applyNumberFormat="1" applyFont="1" applyBorder="1" applyAlignment="1">
      <alignment vertical="center"/>
      <protection/>
    </xf>
    <xf numFmtId="4" fontId="8" fillId="0" borderId="28" xfId="52" applyNumberFormat="1" applyFont="1" applyBorder="1" applyAlignment="1">
      <alignment horizontal="right" vertical="center"/>
      <protection/>
    </xf>
    <xf numFmtId="3" fontId="8" fillId="0" borderId="15" xfId="52" applyNumberFormat="1" applyFont="1" applyBorder="1" applyAlignment="1">
      <alignment vertical="center"/>
      <protection/>
    </xf>
    <xf numFmtId="3" fontId="21" fillId="0" borderId="13" xfId="52" applyNumberFormat="1" applyFont="1" applyBorder="1" applyAlignment="1">
      <alignment vertical="center"/>
      <protection/>
    </xf>
    <xf numFmtId="0" fontId="22" fillId="0" borderId="22" xfId="52" applyFont="1" applyBorder="1" applyAlignment="1">
      <alignment horizontal="left" vertical="center" wrapText="1"/>
      <protection/>
    </xf>
    <xf numFmtId="4" fontId="8" fillId="0" borderId="13" xfId="52" applyNumberFormat="1" applyFont="1" applyBorder="1" applyAlignment="1">
      <alignment vertical="center"/>
      <protection/>
    </xf>
    <xf numFmtId="3" fontId="21" fillId="0" borderId="28" xfId="52" applyNumberFormat="1" applyFont="1" applyBorder="1" applyAlignment="1">
      <alignment vertical="center"/>
      <protection/>
    </xf>
    <xf numFmtId="4" fontId="8" fillId="0" borderId="28" xfId="52" applyNumberFormat="1" applyFont="1" applyBorder="1" applyAlignment="1">
      <alignment vertical="center"/>
      <protection/>
    </xf>
    <xf numFmtId="0" fontId="21" fillId="0" borderId="15" xfId="52" applyFont="1" applyBorder="1" applyAlignment="1">
      <alignment horizontal="left" vertical="center"/>
      <protection/>
    </xf>
    <xf numFmtId="3" fontId="21" fillId="0" borderId="15" xfId="52" applyNumberFormat="1" applyFont="1" applyBorder="1" applyAlignment="1">
      <alignment vertical="center"/>
      <protection/>
    </xf>
    <xf numFmtId="0" fontId="21" fillId="0" borderId="25" xfId="52" applyFont="1" applyBorder="1" applyAlignment="1">
      <alignment vertical="center" wrapText="1"/>
      <protection/>
    </xf>
    <xf numFmtId="0" fontId="21" fillId="0" borderId="15" xfId="52" applyFont="1" applyBorder="1" applyAlignment="1">
      <alignment horizontal="center" vertical="center"/>
      <protection/>
    </xf>
    <xf numFmtId="0" fontId="10" fillId="0" borderId="15" xfId="52" applyFont="1" applyBorder="1" applyAlignment="1">
      <alignment vertical="center"/>
      <protection/>
    </xf>
    <xf numFmtId="4" fontId="7" fillId="0" borderId="15" xfId="52" applyNumberFormat="1" applyFont="1" applyBorder="1" applyAlignment="1">
      <alignment vertical="center"/>
      <protection/>
    </xf>
    <xf numFmtId="3" fontId="21" fillId="0" borderId="22" xfId="52" applyNumberFormat="1" applyFont="1" applyBorder="1" applyAlignment="1">
      <alignment vertical="center"/>
      <protection/>
    </xf>
    <xf numFmtId="3" fontId="22" fillId="0" borderId="22" xfId="52" applyNumberFormat="1" applyFont="1" applyBorder="1" applyAlignment="1">
      <alignment vertical="center" wrapText="1"/>
      <protection/>
    </xf>
    <xf numFmtId="4" fontId="8" fillId="0" borderId="22" xfId="52" applyNumberFormat="1" applyFont="1" applyBorder="1" applyAlignment="1">
      <alignment vertical="center"/>
      <protection/>
    </xf>
    <xf numFmtId="3" fontId="22" fillId="0" borderId="15" xfId="52" applyNumberFormat="1" applyFont="1" applyBorder="1" applyAlignment="1">
      <alignment vertical="center" wrapText="1"/>
      <protection/>
    </xf>
    <xf numFmtId="4" fontId="7" fillId="0" borderId="10" xfId="52" applyNumberFormat="1" applyFont="1" applyBorder="1" applyAlignment="1">
      <alignment vertical="center"/>
      <protection/>
    </xf>
    <xf numFmtId="0" fontId="23" fillId="0" borderId="0" xfId="52" applyFont="1">
      <alignment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0" xfId="0" applyFont="1" applyFill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0" fillId="34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3" fontId="21" fillId="0" borderId="22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3" fontId="21" fillId="0" borderId="15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3" fontId="21" fillId="0" borderId="16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3" fontId="21" fillId="0" borderId="22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top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4" fontId="21" fillId="0" borderId="0" xfId="0" applyNumberFormat="1" applyFont="1" applyAlignment="1">
      <alignment/>
    </xf>
    <xf numFmtId="4" fontId="15" fillId="0" borderId="10" xfId="53" applyNumberFormat="1" applyFont="1" applyBorder="1" applyAlignment="1">
      <alignment vertical="center"/>
      <protection/>
    </xf>
    <xf numFmtId="2" fontId="21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5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3" fillId="0" borderId="0" xfId="53" applyFont="1" applyAlignment="1">
      <alignment horizontal="left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vertical="center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2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35" xfId="53" applyFont="1" applyFill="1" applyBorder="1" applyAlignment="1">
      <alignment horizontal="center" vertical="center" wrapText="1"/>
      <protection/>
    </xf>
    <xf numFmtId="0" fontId="9" fillId="33" borderId="36" xfId="53" applyFont="1" applyFill="1" applyBorder="1" applyAlignment="1">
      <alignment horizontal="center" vertical="center" wrapText="1"/>
      <protection/>
    </xf>
    <xf numFmtId="0" fontId="9" fillId="33" borderId="34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26" fillId="34" borderId="35" xfId="0" applyFont="1" applyFill="1" applyBorder="1" applyAlignment="1">
      <alignment horizontal="center" vertical="center"/>
    </xf>
    <xf numFmtId="0" fontId="26" fillId="34" borderId="36" xfId="0" applyFont="1" applyFill="1" applyBorder="1" applyAlignment="1">
      <alignment horizontal="center" vertical="center"/>
    </xf>
    <xf numFmtId="0" fontId="26" fillId="34" borderId="3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52" applyFont="1" applyBorder="1" applyAlignment="1">
      <alignment horizontal="center" vertical="center"/>
      <protection/>
    </xf>
    <xf numFmtId="0" fontId="21" fillId="0" borderId="22" xfId="52" applyFont="1" applyBorder="1" applyAlignment="1">
      <alignment horizontal="center" vertical="center"/>
      <protection/>
    </xf>
    <xf numFmtId="0" fontId="19" fillId="33" borderId="10" xfId="52" applyFont="1" applyFill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30" xfId="52" applyFont="1" applyBorder="1" applyAlignment="1">
      <alignment horizontal="center" vertical="center"/>
      <protection/>
    </xf>
    <xf numFmtId="0" fontId="10" fillId="0" borderId="37" xfId="52" applyFont="1" applyBorder="1" applyAlignment="1">
      <alignment horizontal="center" vertical="center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/>
      <protection/>
    </xf>
    <xf numFmtId="0" fontId="10" fillId="0" borderId="24" xfId="52" applyFont="1" applyBorder="1" applyAlignment="1">
      <alignment horizontal="center" vertical="center"/>
      <protection/>
    </xf>
    <xf numFmtId="0" fontId="10" fillId="0" borderId="31" xfId="52" applyFont="1" applyBorder="1" applyAlignment="1">
      <alignment horizontal="center" vertical="center"/>
      <protection/>
    </xf>
    <xf numFmtId="0" fontId="19" fillId="33" borderId="10" xfId="52" applyFont="1" applyFill="1" applyBorder="1" applyAlignment="1">
      <alignment horizontal="center" vertical="center" wrapText="1"/>
      <protection/>
    </xf>
    <xf numFmtId="0" fontId="23" fillId="0" borderId="0" xfId="52" applyFont="1" applyAlignment="1">
      <alignment horizontal="left"/>
      <protection/>
    </xf>
    <xf numFmtId="0" fontId="21" fillId="0" borderId="28" xfId="52" applyFont="1" applyBorder="1" applyAlignment="1">
      <alignment horizontal="center" vertical="center"/>
      <protection/>
    </xf>
    <xf numFmtId="3" fontId="10" fillId="0" borderId="15" xfId="52" applyNumberFormat="1" applyFont="1" applyBorder="1" applyAlignment="1">
      <alignment horizontal="center" vertical="center"/>
      <protection/>
    </xf>
    <xf numFmtId="3" fontId="21" fillId="0" borderId="30" xfId="52" applyNumberFormat="1" applyFont="1" applyBorder="1" applyAlignment="1">
      <alignment horizontal="center" vertical="center"/>
      <protection/>
    </xf>
    <xf numFmtId="3" fontId="21" fillId="0" borderId="37" xfId="52" applyNumberFormat="1" applyFont="1" applyBorder="1" applyAlignment="1">
      <alignment horizontal="center" vertical="center"/>
      <protection/>
    </xf>
    <xf numFmtId="3" fontId="21" fillId="0" borderId="32" xfId="52" applyNumberFormat="1" applyFont="1" applyBorder="1" applyAlignment="1">
      <alignment horizontal="center" vertical="center"/>
      <protection/>
    </xf>
    <xf numFmtId="3" fontId="21" fillId="0" borderId="23" xfId="52" applyNumberFormat="1" applyFont="1" applyBorder="1" applyAlignment="1">
      <alignment horizontal="center" vertical="center"/>
      <protection/>
    </xf>
    <xf numFmtId="3" fontId="21" fillId="0" borderId="24" xfId="52" applyNumberFormat="1" applyFont="1" applyBorder="1" applyAlignment="1">
      <alignment horizontal="center" vertical="center"/>
      <protection/>
    </xf>
    <xf numFmtId="3" fontId="21" fillId="0" borderId="31" xfId="52" applyNumberFormat="1" applyFont="1" applyBorder="1" applyAlignment="1">
      <alignment horizontal="center" vertical="center"/>
      <protection/>
    </xf>
    <xf numFmtId="3" fontId="21" fillId="0" borderId="0" xfId="52" applyNumberFormat="1" applyFont="1" applyBorder="1" applyAlignment="1">
      <alignment horizontal="center" vertical="center"/>
      <protection/>
    </xf>
    <xf numFmtId="3" fontId="21" fillId="0" borderId="21" xfId="52" applyNumberFormat="1" applyFont="1" applyBorder="1" applyAlignment="1">
      <alignment horizontal="center" vertical="center"/>
      <protection/>
    </xf>
    <xf numFmtId="0" fontId="21" fillId="0" borderId="20" xfId="52" applyFont="1" applyBorder="1" applyAlignment="1">
      <alignment horizontal="center" vertical="center"/>
      <protection/>
    </xf>
    <xf numFmtId="0" fontId="17" fillId="0" borderId="0" xfId="52" applyFont="1" applyAlignment="1">
      <alignment horizontal="center" vertical="center"/>
      <protection/>
    </xf>
    <xf numFmtId="3" fontId="10" fillId="0" borderId="35" xfId="52" applyNumberFormat="1" applyFont="1" applyBorder="1" applyAlignment="1">
      <alignment horizontal="center" vertical="center"/>
      <protection/>
    </xf>
    <xf numFmtId="3" fontId="10" fillId="0" borderId="34" xfId="52" applyNumberFormat="1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38" xfId="52" applyFont="1" applyBorder="1" applyAlignment="1">
      <alignment horizontal="center" vertical="center"/>
      <protection/>
    </xf>
    <xf numFmtId="0" fontId="10" fillId="0" borderId="39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40" xfId="52" applyFont="1" applyBorder="1" applyAlignment="1">
      <alignment horizontal="center" vertical="center"/>
      <protection/>
    </xf>
    <xf numFmtId="0" fontId="10" fillId="0" borderId="41" xfId="52" applyFont="1" applyBorder="1" applyAlignment="1">
      <alignment horizontal="center" vertical="center"/>
      <protection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3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35">
      <selection activeCell="A33" sqref="A33:IV33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4" customHeight="1">
      <c r="A1" s="263" t="s">
        <v>170</v>
      </c>
      <c r="B1" s="263"/>
      <c r="C1" s="263"/>
      <c r="D1" s="263"/>
      <c r="E1" s="263"/>
      <c r="F1" s="263"/>
      <c r="G1" s="263"/>
    </row>
    <row r="2" spans="6:7" ht="12" customHeight="1">
      <c r="F2" s="126"/>
      <c r="G2" s="197"/>
    </row>
    <row r="3" spans="1:7" ht="31.5" customHeight="1">
      <c r="A3" s="7" t="s">
        <v>2</v>
      </c>
      <c r="B3" s="7" t="s">
        <v>3</v>
      </c>
      <c r="C3" s="7" t="s">
        <v>184</v>
      </c>
      <c r="D3" s="7" t="s">
        <v>185</v>
      </c>
      <c r="E3" s="7" t="s">
        <v>171</v>
      </c>
      <c r="F3" s="7" t="s">
        <v>172</v>
      </c>
      <c r="G3" s="7"/>
    </row>
    <row r="4" spans="1:7" s="9" customFormat="1" ht="11.2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/>
    </row>
    <row r="5" spans="1:7" s="237" customFormat="1" ht="24" customHeight="1">
      <c r="A5" s="235">
        <v>600</v>
      </c>
      <c r="B5" s="235"/>
      <c r="C5" s="236" t="s">
        <v>193</v>
      </c>
      <c r="D5" s="235"/>
      <c r="E5" s="240">
        <v>0</v>
      </c>
      <c r="F5" s="240">
        <v>170000</v>
      </c>
      <c r="G5" s="217"/>
    </row>
    <row r="6" spans="1:7" s="237" customFormat="1" ht="27" customHeight="1">
      <c r="A6" s="264"/>
      <c r="B6" s="235">
        <v>60016</v>
      </c>
      <c r="C6" s="236" t="s">
        <v>173</v>
      </c>
      <c r="D6" s="235"/>
      <c r="E6" s="240">
        <v>0</v>
      </c>
      <c r="F6" s="240">
        <v>170000</v>
      </c>
      <c r="G6" s="217"/>
    </row>
    <row r="7" spans="1:7" s="237" customFormat="1" ht="27" customHeight="1">
      <c r="A7" s="266"/>
      <c r="B7" s="235"/>
      <c r="C7" s="235"/>
      <c r="D7" s="242" t="s">
        <v>160</v>
      </c>
      <c r="E7" s="240">
        <v>0</v>
      </c>
      <c r="F7" s="240">
        <v>170000</v>
      </c>
      <c r="G7" s="217"/>
    </row>
    <row r="8" spans="1:7" s="237" customFormat="1" ht="25.5" customHeight="1">
      <c r="A8" s="235">
        <v>750</v>
      </c>
      <c r="B8" s="235"/>
      <c r="C8" s="236" t="s">
        <v>174</v>
      </c>
      <c r="D8" s="236"/>
      <c r="E8" s="240">
        <v>238381</v>
      </c>
      <c r="F8" s="240">
        <v>215678</v>
      </c>
      <c r="G8" s="217"/>
    </row>
    <row r="9" spans="1:7" s="237" customFormat="1" ht="25.5" customHeight="1">
      <c r="A9" s="217"/>
      <c r="B9" s="235">
        <v>75023</v>
      </c>
      <c r="C9" s="236" t="s">
        <v>175</v>
      </c>
      <c r="D9" s="236"/>
      <c r="E9" s="240">
        <v>236287</v>
      </c>
      <c r="F9" s="240">
        <v>215678</v>
      </c>
      <c r="G9" s="217"/>
    </row>
    <row r="10" spans="1:7" s="237" customFormat="1" ht="30.75" customHeight="1">
      <c r="A10" s="217"/>
      <c r="B10" s="235"/>
      <c r="C10" s="235"/>
      <c r="D10" s="242" t="s">
        <v>194</v>
      </c>
      <c r="E10" s="240">
        <v>236287</v>
      </c>
      <c r="F10" s="240">
        <v>215678</v>
      </c>
      <c r="G10" s="217"/>
    </row>
    <row r="11" spans="1:7" s="237" customFormat="1" ht="30.75" customHeight="1">
      <c r="A11" s="217"/>
      <c r="B11" s="235"/>
      <c r="C11" s="235"/>
      <c r="D11" s="242" t="s">
        <v>186</v>
      </c>
      <c r="E11" s="240">
        <v>236287</v>
      </c>
      <c r="F11" s="240">
        <v>0</v>
      </c>
      <c r="G11" s="217"/>
    </row>
    <row r="12" spans="1:7" s="237" customFormat="1" ht="29.25" customHeight="1">
      <c r="A12" s="217"/>
      <c r="B12" s="235">
        <v>75095</v>
      </c>
      <c r="C12" s="236" t="s">
        <v>196</v>
      </c>
      <c r="D12" s="242"/>
      <c r="E12" s="240">
        <v>2094</v>
      </c>
      <c r="F12" s="240">
        <v>0</v>
      </c>
      <c r="G12" s="217"/>
    </row>
    <row r="13" spans="1:7" s="237" customFormat="1" ht="30.75" customHeight="1">
      <c r="A13" s="217"/>
      <c r="B13" s="235"/>
      <c r="C13" s="236"/>
      <c r="D13" s="242" t="s">
        <v>194</v>
      </c>
      <c r="E13" s="240">
        <v>2094</v>
      </c>
      <c r="F13" s="240">
        <v>0</v>
      </c>
      <c r="G13" s="217"/>
    </row>
    <row r="14" spans="1:7" s="237" customFormat="1" ht="30.75" customHeight="1">
      <c r="A14" s="235">
        <v>757</v>
      </c>
      <c r="B14" s="235"/>
      <c r="C14" s="236" t="s">
        <v>197</v>
      </c>
      <c r="D14" s="236"/>
      <c r="E14" s="240">
        <v>5000</v>
      </c>
      <c r="F14" s="240">
        <v>5000</v>
      </c>
      <c r="G14" s="217"/>
    </row>
    <row r="15" spans="1:7" s="237" customFormat="1" ht="32.25" customHeight="1">
      <c r="A15" s="217"/>
      <c r="B15" s="235">
        <v>75702</v>
      </c>
      <c r="C15" s="238" t="s">
        <v>198</v>
      </c>
      <c r="D15" s="236"/>
      <c r="E15" s="240">
        <v>5000</v>
      </c>
      <c r="F15" s="240">
        <v>5000</v>
      </c>
      <c r="G15" s="217"/>
    </row>
    <row r="16" spans="1:7" s="237" customFormat="1" ht="25.5" customHeight="1">
      <c r="A16" s="217"/>
      <c r="B16" s="235"/>
      <c r="C16" s="235"/>
      <c r="D16" s="236" t="s">
        <v>160</v>
      </c>
      <c r="E16" s="240">
        <v>5000</v>
      </c>
      <c r="F16" s="240">
        <v>0</v>
      </c>
      <c r="G16" s="217"/>
    </row>
    <row r="17" spans="1:7" s="237" customFormat="1" ht="25.5" customHeight="1">
      <c r="A17" s="217"/>
      <c r="B17" s="235"/>
      <c r="C17" s="235"/>
      <c r="D17" s="236" t="s">
        <v>199</v>
      </c>
      <c r="E17" s="240">
        <v>0</v>
      </c>
      <c r="F17" s="240">
        <v>5000</v>
      </c>
      <c r="G17" s="217"/>
    </row>
    <row r="18" spans="1:7" s="237" customFormat="1" ht="30" customHeight="1">
      <c r="A18" s="235">
        <v>801</v>
      </c>
      <c r="B18" s="235"/>
      <c r="C18" s="236" t="s">
        <v>179</v>
      </c>
      <c r="D18" s="235"/>
      <c r="E18" s="240">
        <v>413828</v>
      </c>
      <c r="F18" s="240">
        <v>116033</v>
      </c>
      <c r="G18" s="217"/>
    </row>
    <row r="19" spans="1:7" s="237" customFormat="1" ht="30" customHeight="1">
      <c r="A19" s="264"/>
      <c r="B19" s="239">
        <v>80101</v>
      </c>
      <c r="C19" s="236" t="s">
        <v>180</v>
      </c>
      <c r="D19" s="235"/>
      <c r="E19" s="240">
        <v>0</v>
      </c>
      <c r="F19" s="240">
        <v>11606</v>
      </c>
      <c r="G19" s="217"/>
    </row>
    <row r="20" spans="1:7" s="237" customFormat="1" ht="30" customHeight="1">
      <c r="A20" s="265"/>
      <c r="B20" s="239"/>
      <c r="C20" s="236"/>
      <c r="D20" s="238" t="s">
        <v>159</v>
      </c>
      <c r="E20" s="240">
        <v>0</v>
      </c>
      <c r="F20" s="240">
        <v>9731</v>
      </c>
      <c r="G20" s="217"/>
    </row>
    <row r="21" spans="1:7" s="237" customFormat="1" ht="30" customHeight="1">
      <c r="A21" s="265"/>
      <c r="B21" s="239"/>
      <c r="C21" s="236"/>
      <c r="D21" s="236" t="s">
        <v>160</v>
      </c>
      <c r="E21" s="240">
        <v>0</v>
      </c>
      <c r="F21" s="240">
        <v>1875</v>
      </c>
      <c r="G21" s="217"/>
    </row>
    <row r="22" spans="1:7" s="237" customFormat="1" ht="30" customHeight="1">
      <c r="A22" s="265"/>
      <c r="B22" s="239">
        <v>80110</v>
      </c>
      <c r="C22" s="236" t="s">
        <v>181</v>
      </c>
      <c r="D22" s="236"/>
      <c r="E22" s="240">
        <v>413828</v>
      </c>
      <c r="F22" s="240">
        <v>104162</v>
      </c>
      <c r="G22" s="217"/>
    </row>
    <row r="23" spans="1:7" s="237" customFormat="1" ht="30" customHeight="1">
      <c r="A23" s="265"/>
      <c r="B23" s="239"/>
      <c r="C23" s="236"/>
      <c r="D23" s="236" t="s">
        <v>160</v>
      </c>
      <c r="E23" s="240">
        <v>0</v>
      </c>
      <c r="F23" s="240">
        <v>104162</v>
      </c>
      <c r="G23" s="217"/>
    </row>
    <row r="24" spans="1:7" s="237" customFormat="1" ht="30" customHeight="1">
      <c r="A24" s="265"/>
      <c r="B24" s="239"/>
      <c r="C24" s="236"/>
      <c r="D24" s="262" t="s">
        <v>201</v>
      </c>
      <c r="E24" s="240">
        <v>413828</v>
      </c>
      <c r="F24" s="240">
        <v>0</v>
      </c>
      <c r="G24" s="217"/>
    </row>
    <row r="25" spans="1:7" s="237" customFormat="1" ht="27" customHeight="1">
      <c r="A25" s="265"/>
      <c r="B25" s="239">
        <v>80195</v>
      </c>
      <c r="C25" s="236" t="s">
        <v>196</v>
      </c>
      <c r="D25" s="236"/>
      <c r="E25" s="240">
        <v>0</v>
      </c>
      <c r="F25" s="240">
        <v>265</v>
      </c>
      <c r="G25" s="217"/>
    </row>
    <row r="26" spans="1:7" s="237" customFormat="1" ht="27" customHeight="1">
      <c r="A26" s="266"/>
      <c r="B26" s="235"/>
      <c r="C26" s="236"/>
      <c r="D26" s="236" t="s">
        <v>187</v>
      </c>
      <c r="E26" s="240">
        <v>0</v>
      </c>
      <c r="F26" s="240">
        <v>265</v>
      </c>
      <c r="G26" s="217"/>
    </row>
    <row r="27" spans="1:7" s="237" customFormat="1" ht="27" customHeight="1">
      <c r="A27" s="220">
        <v>851</v>
      </c>
      <c r="B27" s="235"/>
      <c r="C27" s="236" t="s">
        <v>182</v>
      </c>
      <c r="D27" s="236"/>
      <c r="E27" s="240">
        <v>0</v>
      </c>
      <c r="F27" s="240">
        <v>3332</v>
      </c>
      <c r="G27" s="217"/>
    </row>
    <row r="28" spans="1:7" s="237" customFormat="1" ht="27" customHeight="1">
      <c r="A28" s="264"/>
      <c r="B28" s="235">
        <v>85154</v>
      </c>
      <c r="C28" s="236" t="s">
        <v>183</v>
      </c>
      <c r="D28" s="236"/>
      <c r="E28" s="240">
        <v>0</v>
      </c>
      <c r="F28" s="240">
        <v>3332</v>
      </c>
      <c r="G28" s="217"/>
    </row>
    <row r="29" spans="1:7" s="237" customFormat="1" ht="27" customHeight="1">
      <c r="A29" s="266"/>
      <c r="B29" s="235"/>
      <c r="C29" s="236"/>
      <c r="D29" s="236" t="s">
        <v>160</v>
      </c>
      <c r="E29" s="240">
        <v>0</v>
      </c>
      <c r="F29" s="240">
        <v>3332</v>
      </c>
      <c r="G29" s="217"/>
    </row>
    <row r="30" spans="1:7" s="237" customFormat="1" ht="27" customHeight="1">
      <c r="A30" s="220">
        <v>900</v>
      </c>
      <c r="B30" s="235"/>
      <c r="C30" s="236" t="s">
        <v>176</v>
      </c>
      <c r="D30" s="236"/>
      <c r="E30" s="240">
        <v>0</v>
      </c>
      <c r="F30" s="240">
        <v>134066</v>
      </c>
      <c r="G30" s="217"/>
    </row>
    <row r="31" spans="1:7" s="237" customFormat="1" ht="33.75" customHeight="1">
      <c r="A31" s="220"/>
      <c r="B31" s="235">
        <v>90019</v>
      </c>
      <c r="C31" s="238" t="s">
        <v>200</v>
      </c>
      <c r="D31" s="236"/>
      <c r="E31" s="240">
        <v>0</v>
      </c>
      <c r="F31" s="240">
        <v>134066</v>
      </c>
      <c r="G31" s="217"/>
    </row>
    <row r="32" spans="1:7" s="237" customFormat="1" ht="26.25" customHeight="1">
      <c r="A32" s="220"/>
      <c r="B32" s="235"/>
      <c r="C32" s="238"/>
      <c r="D32" s="236" t="s">
        <v>160</v>
      </c>
      <c r="E32" s="240">
        <v>0</v>
      </c>
      <c r="F32" s="240">
        <v>134066</v>
      </c>
      <c r="G32" s="217"/>
    </row>
    <row r="33" spans="1:7" s="237" customFormat="1" ht="30" customHeight="1">
      <c r="A33" s="235">
        <v>921</v>
      </c>
      <c r="B33" s="235"/>
      <c r="C33" s="238" t="s">
        <v>188</v>
      </c>
      <c r="D33" s="236"/>
      <c r="E33" s="241">
        <v>0</v>
      </c>
      <c r="F33" s="241">
        <v>4100</v>
      </c>
      <c r="G33" s="217"/>
    </row>
    <row r="34" spans="1:7" s="244" customFormat="1" ht="24" customHeight="1">
      <c r="A34" s="193"/>
      <c r="B34" s="239">
        <v>92109</v>
      </c>
      <c r="C34" s="238" t="s">
        <v>189</v>
      </c>
      <c r="D34" s="238"/>
      <c r="E34" s="241">
        <v>0</v>
      </c>
      <c r="F34" s="241">
        <v>4100</v>
      </c>
      <c r="G34" s="243"/>
    </row>
    <row r="35" spans="1:7" s="244" customFormat="1" ht="27.75" customHeight="1">
      <c r="A35" s="195"/>
      <c r="B35" s="245"/>
      <c r="C35" s="246"/>
      <c r="D35" s="246" t="s">
        <v>194</v>
      </c>
      <c r="E35" s="241">
        <v>0</v>
      </c>
      <c r="F35" s="247">
        <v>4100</v>
      </c>
      <c r="G35" s="243"/>
    </row>
    <row r="36" spans="1:7" s="244" customFormat="1" ht="24" customHeight="1">
      <c r="A36" s="270" t="s">
        <v>31</v>
      </c>
      <c r="B36" s="271"/>
      <c r="C36" s="271"/>
      <c r="D36" s="272"/>
      <c r="E36" s="241">
        <v>657209</v>
      </c>
      <c r="F36" s="241">
        <v>648209</v>
      </c>
      <c r="G36" s="248"/>
    </row>
    <row r="37" spans="1:7" s="244" customFormat="1" ht="31.5" customHeight="1">
      <c r="A37" s="267" t="s">
        <v>202</v>
      </c>
      <c r="B37" s="268"/>
      <c r="C37" s="268"/>
      <c r="D37" s="269"/>
      <c r="E37" s="241">
        <v>0</v>
      </c>
      <c r="F37" s="241">
        <v>9000</v>
      </c>
      <c r="G37" s="249"/>
    </row>
    <row r="38" spans="1:7" s="244" customFormat="1" ht="32.25" customHeight="1">
      <c r="A38" s="267" t="s">
        <v>190</v>
      </c>
      <c r="B38" s="268"/>
      <c r="C38" s="268"/>
      <c r="D38" s="269"/>
      <c r="E38" s="250">
        <v>5000</v>
      </c>
      <c r="F38" s="250">
        <v>428431</v>
      </c>
      <c r="G38" s="251"/>
    </row>
    <row r="39" spans="1:7" s="244" customFormat="1" ht="32.25" customHeight="1">
      <c r="A39" s="273" t="s">
        <v>159</v>
      </c>
      <c r="B39" s="271"/>
      <c r="C39" s="271"/>
      <c r="D39" s="272"/>
      <c r="E39" s="250">
        <v>0</v>
      </c>
      <c r="F39" s="250">
        <v>9731</v>
      </c>
      <c r="G39" s="252"/>
    </row>
    <row r="40" spans="1:7" s="244" customFormat="1" ht="32.25" customHeight="1">
      <c r="A40" s="273" t="s">
        <v>160</v>
      </c>
      <c r="B40" s="271"/>
      <c r="C40" s="271"/>
      <c r="D40" s="272"/>
      <c r="E40" s="250">
        <v>5000</v>
      </c>
      <c r="F40" s="250">
        <v>413435</v>
      </c>
      <c r="G40" s="252"/>
    </row>
    <row r="41" spans="1:7" s="244" customFormat="1" ht="24" customHeight="1">
      <c r="A41" s="273" t="s">
        <v>187</v>
      </c>
      <c r="B41" s="271"/>
      <c r="C41" s="271"/>
      <c r="D41" s="272"/>
      <c r="E41" s="250">
        <v>0</v>
      </c>
      <c r="F41" s="250">
        <v>265</v>
      </c>
      <c r="G41" s="252"/>
    </row>
    <row r="42" spans="1:7" s="244" customFormat="1" ht="24" customHeight="1">
      <c r="A42" s="273" t="s">
        <v>199</v>
      </c>
      <c r="B42" s="271"/>
      <c r="C42" s="271"/>
      <c r="D42" s="272"/>
      <c r="E42" s="250">
        <v>0</v>
      </c>
      <c r="F42" s="250">
        <v>5000</v>
      </c>
      <c r="G42" s="252"/>
    </row>
    <row r="43" spans="1:7" s="244" customFormat="1" ht="27" customHeight="1">
      <c r="A43" s="277" t="s">
        <v>168</v>
      </c>
      <c r="B43" s="277"/>
      <c r="C43" s="277"/>
      <c r="D43" s="277"/>
      <c r="E43" s="241">
        <v>652209</v>
      </c>
      <c r="F43" s="241">
        <v>219778</v>
      </c>
      <c r="G43" s="252"/>
    </row>
    <row r="44" spans="1:7" s="244" customFormat="1" ht="29.25" customHeight="1">
      <c r="A44" s="277" t="s">
        <v>195</v>
      </c>
      <c r="B44" s="277"/>
      <c r="C44" s="277"/>
      <c r="D44" s="277"/>
      <c r="E44" s="241">
        <v>652209</v>
      </c>
      <c r="F44" s="241">
        <v>219778</v>
      </c>
      <c r="G44" s="252"/>
    </row>
    <row r="45" spans="1:7" s="244" customFormat="1" ht="29.25" customHeight="1">
      <c r="A45" s="278" t="s">
        <v>186</v>
      </c>
      <c r="B45" s="278"/>
      <c r="C45" s="278"/>
      <c r="D45" s="278"/>
      <c r="E45" s="241">
        <v>236287</v>
      </c>
      <c r="F45" s="241">
        <v>0</v>
      </c>
      <c r="G45" s="252"/>
    </row>
    <row r="46" spans="1:7" s="244" customFormat="1" ht="23.25" customHeight="1">
      <c r="A46" s="253"/>
      <c r="B46" s="253"/>
      <c r="C46" s="253"/>
      <c r="D46" s="253"/>
      <c r="E46" s="254"/>
      <c r="F46" s="254"/>
      <c r="G46" s="252"/>
    </row>
    <row r="47" spans="1:4" s="256" customFormat="1" ht="18.75" customHeight="1">
      <c r="A47" s="276" t="s">
        <v>191</v>
      </c>
      <c r="B47" s="276"/>
      <c r="C47" s="276"/>
      <c r="D47" s="255"/>
    </row>
    <row r="48" spans="1:4" s="256" customFormat="1" ht="16.5" customHeight="1">
      <c r="A48" s="275" t="s">
        <v>177</v>
      </c>
      <c r="B48" s="275"/>
      <c r="C48" s="257"/>
      <c r="D48" s="257">
        <v>13799500.92</v>
      </c>
    </row>
    <row r="49" spans="1:4" s="256" customFormat="1" ht="15.75" customHeight="1">
      <c r="A49" s="275" t="s">
        <v>192</v>
      </c>
      <c r="B49" s="275"/>
      <c r="C49" s="258"/>
      <c r="D49" s="258">
        <v>9955641.92</v>
      </c>
    </row>
    <row r="50" spans="1:4" s="256" customFormat="1" ht="18" customHeight="1">
      <c r="A50" s="274" t="s">
        <v>178</v>
      </c>
      <c r="B50" s="274"/>
      <c r="C50" s="274"/>
      <c r="D50" s="258">
        <v>3843859</v>
      </c>
    </row>
    <row r="51" spans="2:4" s="259" customFormat="1" ht="16.5" customHeight="1">
      <c r="B51" s="259" t="s">
        <v>186</v>
      </c>
      <c r="D51" s="260">
        <v>1360037</v>
      </c>
    </row>
  </sheetData>
  <sheetProtection/>
  <mergeCells count="18">
    <mergeCell ref="A50:C50"/>
    <mergeCell ref="A48:B48"/>
    <mergeCell ref="A49:B49"/>
    <mergeCell ref="A47:C47"/>
    <mergeCell ref="A6:A7"/>
    <mergeCell ref="A42:D42"/>
    <mergeCell ref="A43:D43"/>
    <mergeCell ref="A44:D44"/>
    <mergeCell ref="A45:D45"/>
    <mergeCell ref="A41:D41"/>
    <mergeCell ref="A1:G1"/>
    <mergeCell ref="A38:D38"/>
    <mergeCell ref="A37:D37"/>
    <mergeCell ref="A36:D36"/>
    <mergeCell ref="A39:D39"/>
    <mergeCell ref="A40:D40"/>
    <mergeCell ref="A19:A26"/>
    <mergeCell ref="A28:A29"/>
  </mergeCells>
  <printOptions horizontalCentered="1"/>
  <pageMargins left="0.2755905511811024" right="0" top="0.5" bottom="0.5905511811023623" header="0.29" footer="0.5118110236220472"/>
  <pageSetup horizontalDpi="600" verticalDpi="600" orientation="portrait" paperSize="9" scale="75" r:id="rId1"/>
  <headerFooter alignWithMargins="0">
    <oddHeader>&amp;R&amp;"Times New Roman,Normalny"&amp;12Tabela nr 2&amp;14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7">
      <selection activeCell="D14" sqref="D14"/>
    </sheetView>
  </sheetViews>
  <sheetFormatPr defaultColWidth="9.00390625" defaultRowHeight="12.75"/>
  <cols>
    <col min="1" max="1" width="4.75390625" style="126" bestFit="1" customWidth="1"/>
    <col min="2" max="2" width="40.125" style="126" bestFit="1" customWidth="1"/>
    <col min="3" max="3" width="14.00390625" style="126" customWidth="1"/>
    <col min="4" max="4" width="17.125" style="126" customWidth="1"/>
    <col min="5" max="16384" width="9.125" style="126" customWidth="1"/>
  </cols>
  <sheetData>
    <row r="1" spans="1:4" ht="22.5" customHeight="1">
      <c r="A1" s="280" t="s">
        <v>128</v>
      </c>
      <c r="B1" s="280"/>
      <c r="C1" s="280"/>
      <c r="D1" s="280"/>
    </row>
    <row r="2" ht="6.75" customHeight="1">
      <c r="A2" s="127"/>
    </row>
    <row r="3" ht="12.75">
      <c r="D3" s="128"/>
    </row>
    <row r="4" spans="1:4" ht="15" customHeight="1">
      <c r="A4" s="281" t="s">
        <v>34</v>
      </c>
      <c r="B4" s="281" t="s">
        <v>129</v>
      </c>
      <c r="C4" s="282" t="s">
        <v>130</v>
      </c>
      <c r="D4" s="282" t="s">
        <v>131</v>
      </c>
    </row>
    <row r="5" spans="1:4" ht="15" customHeight="1">
      <c r="A5" s="281"/>
      <c r="B5" s="281"/>
      <c r="C5" s="281"/>
      <c r="D5" s="282"/>
    </row>
    <row r="6" spans="1:4" ht="15.75" customHeight="1">
      <c r="A6" s="281"/>
      <c r="B6" s="281"/>
      <c r="C6" s="281"/>
      <c r="D6" s="282"/>
    </row>
    <row r="7" spans="1:4" s="129" customFormat="1" ht="15.75" customHeight="1">
      <c r="A7" s="8">
        <v>1</v>
      </c>
      <c r="B7" s="8">
        <v>2</v>
      </c>
      <c r="C7" s="8">
        <v>3</v>
      </c>
      <c r="D7" s="8">
        <v>4</v>
      </c>
    </row>
    <row r="8" spans="1:4" ht="30.75" customHeight="1">
      <c r="A8" s="279" t="s">
        <v>132</v>
      </c>
      <c r="B8" s="279"/>
      <c r="C8" s="131"/>
      <c r="D8" s="132">
        <f>SUM(D9:D13)</f>
        <v>2625223.85</v>
      </c>
    </row>
    <row r="9" spans="1:4" ht="53.25" customHeight="1">
      <c r="A9" s="133" t="s">
        <v>133</v>
      </c>
      <c r="B9" s="134" t="s">
        <v>134</v>
      </c>
      <c r="C9" s="133">
        <v>902</v>
      </c>
      <c r="D9" s="135">
        <v>21393.72</v>
      </c>
    </row>
    <row r="10" spans="1:4" ht="53.25" customHeight="1">
      <c r="A10" s="136" t="s">
        <v>135</v>
      </c>
      <c r="B10" s="137" t="s">
        <v>136</v>
      </c>
      <c r="C10" s="138">
        <v>903</v>
      </c>
      <c r="D10" s="139">
        <v>595645.15</v>
      </c>
    </row>
    <row r="11" spans="1:4" ht="39" customHeight="1">
      <c r="A11" s="140" t="s">
        <v>137</v>
      </c>
      <c r="B11" s="137" t="s">
        <v>138</v>
      </c>
      <c r="C11" s="138">
        <v>950</v>
      </c>
      <c r="D11" s="141">
        <v>186016.39</v>
      </c>
    </row>
    <row r="12" spans="1:4" ht="39" customHeight="1">
      <c r="A12" s="136" t="s">
        <v>139</v>
      </c>
      <c r="B12" s="142" t="s">
        <v>140</v>
      </c>
      <c r="C12" s="138">
        <v>952</v>
      </c>
      <c r="D12" s="139">
        <v>1546668.59</v>
      </c>
    </row>
    <row r="13" spans="1:4" ht="41.25" customHeight="1">
      <c r="A13" s="136" t="s">
        <v>141</v>
      </c>
      <c r="B13" s="143" t="s">
        <v>142</v>
      </c>
      <c r="C13" s="136">
        <v>952</v>
      </c>
      <c r="D13" s="139">
        <v>275500</v>
      </c>
    </row>
    <row r="14" spans="1:4" ht="33" customHeight="1">
      <c r="A14" s="279" t="s">
        <v>143</v>
      </c>
      <c r="B14" s="279"/>
      <c r="C14" s="131"/>
      <c r="D14" s="132">
        <f>D15+D16</f>
        <v>601088.34</v>
      </c>
    </row>
    <row r="15" spans="1:4" ht="33.75" customHeight="1">
      <c r="A15" s="133" t="s">
        <v>133</v>
      </c>
      <c r="B15" s="144" t="s">
        <v>144</v>
      </c>
      <c r="C15" s="133">
        <v>992</v>
      </c>
      <c r="D15" s="145">
        <v>48266.34</v>
      </c>
    </row>
    <row r="16" spans="1:4" ht="50.25" customHeight="1">
      <c r="A16" s="146" t="s">
        <v>135</v>
      </c>
      <c r="B16" s="147" t="s">
        <v>145</v>
      </c>
      <c r="C16" s="146">
        <v>963</v>
      </c>
      <c r="D16" s="148">
        <v>552822</v>
      </c>
    </row>
  </sheetData>
  <sheetProtection/>
  <mergeCells count="7">
    <mergeCell ref="A8:B8"/>
    <mergeCell ref="A14:B14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3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E10">
      <selection activeCell="A22" sqref="A22:E22"/>
    </sheetView>
  </sheetViews>
  <sheetFormatPr defaultColWidth="9.00390625" defaultRowHeight="12.75"/>
  <cols>
    <col min="1" max="1" width="4.25390625" style="78" customWidth="1"/>
    <col min="2" max="2" width="7.375" style="79" customWidth="1"/>
    <col min="3" max="3" width="8.375" style="79" customWidth="1"/>
    <col min="4" max="4" width="8.125" style="79" hidden="1" customWidth="1"/>
    <col min="5" max="5" width="63.875" style="78" customWidth="1"/>
    <col min="6" max="6" width="14.75390625" style="78" customWidth="1"/>
    <col min="7" max="7" width="14.875" style="78" customWidth="1"/>
    <col min="8" max="8" width="14.375" style="78" customWidth="1"/>
    <col min="9" max="9" width="14.25390625" style="78" customWidth="1"/>
    <col min="10" max="10" width="12.25390625" style="78" customWidth="1"/>
    <col min="11" max="11" width="12.00390625" style="78" customWidth="1"/>
    <col min="12" max="13" width="11.75390625" style="78" hidden="1" customWidth="1"/>
    <col min="14" max="14" width="14.375" style="78" customWidth="1"/>
    <col min="15" max="16384" width="9.125" style="78" customWidth="1"/>
  </cols>
  <sheetData>
    <row r="1" spans="1:14" s="44" customFormat="1" ht="40.5" customHeight="1">
      <c r="A1" s="289" t="s">
        <v>33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s="45" customFormat="1" ht="18.75" customHeight="1">
      <c r="A2" s="290" t="s">
        <v>34</v>
      </c>
      <c r="B2" s="290" t="s">
        <v>2</v>
      </c>
      <c r="C2" s="290" t="s">
        <v>35</v>
      </c>
      <c r="D2" s="290"/>
      <c r="E2" s="284" t="s">
        <v>36</v>
      </c>
      <c r="F2" s="284" t="s">
        <v>37</v>
      </c>
      <c r="G2" s="291" t="s">
        <v>38</v>
      </c>
      <c r="H2" s="292"/>
      <c r="I2" s="292"/>
      <c r="J2" s="292"/>
      <c r="K2" s="292"/>
      <c r="L2" s="292"/>
      <c r="M2" s="293"/>
      <c r="N2" s="284" t="s">
        <v>39</v>
      </c>
    </row>
    <row r="3" spans="1:14" s="45" customFormat="1" ht="18" customHeight="1">
      <c r="A3" s="290"/>
      <c r="B3" s="290"/>
      <c r="C3" s="290"/>
      <c r="D3" s="290"/>
      <c r="E3" s="284"/>
      <c r="F3" s="284"/>
      <c r="G3" s="284" t="s">
        <v>71</v>
      </c>
      <c r="H3" s="284" t="s">
        <v>40</v>
      </c>
      <c r="I3" s="284"/>
      <c r="J3" s="284"/>
      <c r="K3" s="284"/>
      <c r="L3" s="284"/>
      <c r="M3" s="286"/>
      <c r="N3" s="284"/>
    </row>
    <row r="4" spans="1:14" s="45" customFormat="1" ht="29.25" customHeight="1">
      <c r="A4" s="290"/>
      <c r="B4" s="290"/>
      <c r="C4" s="290"/>
      <c r="D4" s="290"/>
      <c r="E4" s="284"/>
      <c r="F4" s="284"/>
      <c r="G4" s="284"/>
      <c r="H4" s="284" t="s">
        <v>41</v>
      </c>
      <c r="I4" s="284" t="s">
        <v>42</v>
      </c>
      <c r="J4" s="284" t="s">
        <v>43</v>
      </c>
      <c r="K4" s="284" t="s">
        <v>44</v>
      </c>
      <c r="L4" s="284"/>
      <c r="M4" s="287"/>
      <c r="N4" s="284"/>
    </row>
    <row r="5" spans="1:14" s="45" customFormat="1" ht="19.5" customHeight="1">
      <c r="A5" s="290"/>
      <c r="B5" s="290"/>
      <c r="C5" s="290"/>
      <c r="D5" s="290"/>
      <c r="E5" s="284"/>
      <c r="F5" s="284"/>
      <c r="G5" s="284"/>
      <c r="H5" s="284"/>
      <c r="I5" s="284"/>
      <c r="J5" s="284"/>
      <c r="K5" s="284"/>
      <c r="L5" s="284"/>
      <c r="M5" s="287"/>
      <c r="N5" s="284"/>
    </row>
    <row r="6" spans="1:14" s="45" customFormat="1" ht="21.75" customHeight="1">
      <c r="A6" s="290"/>
      <c r="B6" s="290"/>
      <c r="C6" s="290"/>
      <c r="D6" s="290"/>
      <c r="E6" s="284"/>
      <c r="F6" s="284"/>
      <c r="G6" s="284"/>
      <c r="H6" s="284"/>
      <c r="I6" s="284"/>
      <c r="J6" s="284"/>
      <c r="K6" s="284"/>
      <c r="L6" s="284"/>
      <c r="M6" s="288"/>
      <c r="N6" s="284"/>
    </row>
    <row r="7" spans="1:14" s="47" customFormat="1" ht="14.25" customHeight="1">
      <c r="A7" s="46">
        <v>1</v>
      </c>
      <c r="B7" s="46">
        <v>2</v>
      </c>
      <c r="C7" s="46">
        <v>3</v>
      </c>
      <c r="D7" s="46"/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10</v>
      </c>
      <c r="M7" s="46"/>
      <c r="N7" s="46">
        <v>11</v>
      </c>
    </row>
    <row r="8" spans="1:18" s="58" customFormat="1" ht="30" customHeight="1">
      <c r="A8" s="48">
        <v>1</v>
      </c>
      <c r="B8" s="49" t="s">
        <v>14</v>
      </c>
      <c r="C8" s="49" t="s">
        <v>45</v>
      </c>
      <c r="D8" s="48"/>
      <c r="E8" s="50" t="s">
        <v>46</v>
      </c>
      <c r="F8" s="51">
        <v>1391967</v>
      </c>
      <c r="G8" s="52">
        <v>1391967</v>
      </c>
      <c r="H8" s="81">
        <v>238976.64</v>
      </c>
      <c r="I8" s="54">
        <v>1152990.36</v>
      </c>
      <c r="J8" s="54">
        <v>0</v>
      </c>
      <c r="K8" s="55">
        <v>0</v>
      </c>
      <c r="L8" s="53"/>
      <c r="M8" s="53"/>
      <c r="N8" s="56" t="s">
        <v>47</v>
      </c>
      <c r="O8" s="57"/>
      <c r="P8" s="57"/>
      <c r="Q8" s="57"/>
      <c r="R8" s="57"/>
    </row>
    <row r="9" spans="1:18" s="58" customFormat="1" ht="30" customHeight="1">
      <c r="A9" s="48">
        <v>2</v>
      </c>
      <c r="B9" s="49" t="s">
        <v>14</v>
      </c>
      <c r="C9" s="49" t="s">
        <v>45</v>
      </c>
      <c r="D9" s="48"/>
      <c r="E9" s="50" t="s">
        <v>48</v>
      </c>
      <c r="F9" s="51">
        <v>204633</v>
      </c>
      <c r="G9" s="52">
        <v>204633</v>
      </c>
      <c r="H9" s="52">
        <v>204633</v>
      </c>
      <c r="I9" s="53">
        <v>0</v>
      </c>
      <c r="J9" s="53">
        <v>0</v>
      </c>
      <c r="K9" s="55">
        <v>0</v>
      </c>
      <c r="L9" s="59"/>
      <c r="M9" s="59"/>
      <c r="N9" s="56" t="s">
        <v>47</v>
      </c>
      <c r="O9" s="57"/>
      <c r="P9" s="57"/>
      <c r="Q9" s="57"/>
      <c r="R9" s="57"/>
    </row>
    <row r="10" spans="1:18" s="58" customFormat="1" ht="31.5" customHeight="1">
      <c r="A10" s="48">
        <v>3</v>
      </c>
      <c r="B10" s="49" t="s">
        <v>14</v>
      </c>
      <c r="C10" s="49" t="s">
        <v>45</v>
      </c>
      <c r="D10" s="48"/>
      <c r="E10" s="50" t="s">
        <v>49</v>
      </c>
      <c r="F10" s="51">
        <v>1020000</v>
      </c>
      <c r="G10" s="52">
        <v>17700</v>
      </c>
      <c r="H10" s="52">
        <v>17700</v>
      </c>
      <c r="I10" s="53">
        <v>0</v>
      </c>
      <c r="J10" s="53">
        <v>0</v>
      </c>
      <c r="K10" s="55">
        <v>0</v>
      </c>
      <c r="L10" s="59"/>
      <c r="M10" s="59"/>
      <c r="N10" s="56" t="s">
        <v>47</v>
      </c>
      <c r="O10" s="57"/>
      <c r="P10" s="57"/>
      <c r="Q10" s="57"/>
      <c r="R10" s="57"/>
    </row>
    <row r="11" spans="1:18" s="58" customFormat="1" ht="30" customHeight="1">
      <c r="A11" s="48">
        <v>4</v>
      </c>
      <c r="B11" s="49" t="s">
        <v>14</v>
      </c>
      <c r="C11" s="49" t="s">
        <v>45</v>
      </c>
      <c r="D11" s="48"/>
      <c r="E11" s="50" t="s">
        <v>50</v>
      </c>
      <c r="F11" s="51">
        <v>22000</v>
      </c>
      <c r="G11" s="52">
        <v>22000</v>
      </c>
      <c r="H11" s="52">
        <v>22000</v>
      </c>
      <c r="I11" s="53">
        <v>0</v>
      </c>
      <c r="J11" s="53">
        <v>0</v>
      </c>
      <c r="K11" s="55">
        <v>0</v>
      </c>
      <c r="L11" s="59"/>
      <c r="M11" s="59"/>
      <c r="N11" s="56" t="s">
        <v>47</v>
      </c>
      <c r="O11" s="57"/>
      <c r="P11" s="57"/>
      <c r="Q11" s="57"/>
      <c r="R11" s="57"/>
    </row>
    <row r="12" spans="1:18" s="58" customFormat="1" ht="30" customHeight="1">
      <c r="A12" s="48">
        <v>5</v>
      </c>
      <c r="B12" s="49" t="s">
        <v>51</v>
      </c>
      <c r="C12" s="49" t="s">
        <v>52</v>
      </c>
      <c r="D12" s="48"/>
      <c r="E12" s="50" t="s">
        <v>53</v>
      </c>
      <c r="F12" s="51">
        <v>76000</v>
      </c>
      <c r="G12" s="52">
        <v>76000</v>
      </c>
      <c r="H12" s="52">
        <v>76000</v>
      </c>
      <c r="I12" s="53">
        <v>0</v>
      </c>
      <c r="J12" s="53">
        <v>0</v>
      </c>
      <c r="K12" s="55">
        <v>0</v>
      </c>
      <c r="L12" s="59"/>
      <c r="M12" s="59"/>
      <c r="N12" s="56" t="s">
        <v>47</v>
      </c>
      <c r="O12" s="57"/>
      <c r="P12" s="57"/>
      <c r="Q12" s="57"/>
      <c r="R12" s="57"/>
    </row>
    <row r="13" spans="1:18" s="58" customFormat="1" ht="30" customHeight="1">
      <c r="A13" s="48">
        <v>6</v>
      </c>
      <c r="B13" s="49" t="s">
        <v>54</v>
      </c>
      <c r="C13" s="49" t="s">
        <v>55</v>
      </c>
      <c r="D13" s="48"/>
      <c r="E13" s="50" t="s">
        <v>56</v>
      </c>
      <c r="F13" s="51">
        <v>3000</v>
      </c>
      <c r="G13" s="52">
        <v>3000</v>
      </c>
      <c r="H13" s="52">
        <v>3000</v>
      </c>
      <c r="I13" s="53">
        <v>0</v>
      </c>
      <c r="J13" s="53">
        <v>0</v>
      </c>
      <c r="K13" s="55">
        <v>0</v>
      </c>
      <c r="L13" s="53"/>
      <c r="M13" s="53"/>
      <c r="N13" s="56" t="s">
        <v>47</v>
      </c>
      <c r="O13" s="57"/>
      <c r="P13" s="57"/>
      <c r="Q13" s="57"/>
      <c r="R13" s="57"/>
    </row>
    <row r="14" spans="1:18" s="58" customFormat="1" ht="31.5" customHeight="1">
      <c r="A14" s="48">
        <v>7</v>
      </c>
      <c r="B14" s="49" t="s">
        <v>54</v>
      </c>
      <c r="C14" s="49" t="s">
        <v>55</v>
      </c>
      <c r="D14" s="48"/>
      <c r="E14" s="50" t="s">
        <v>57</v>
      </c>
      <c r="F14" s="51">
        <v>537104</v>
      </c>
      <c r="G14" s="51">
        <v>537104</v>
      </c>
      <c r="H14" s="81">
        <v>407311.85</v>
      </c>
      <c r="I14" s="54">
        <v>129792.15</v>
      </c>
      <c r="J14" s="53">
        <v>0</v>
      </c>
      <c r="K14" s="55">
        <v>0</v>
      </c>
      <c r="L14" s="59"/>
      <c r="M14" s="59"/>
      <c r="N14" s="56" t="s">
        <v>47</v>
      </c>
      <c r="O14" s="57"/>
      <c r="P14" s="57"/>
      <c r="Q14" s="57"/>
      <c r="R14" s="57"/>
    </row>
    <row r="15" spans="1:18" s="58" customFormat="1" ht="37.5" customHeight="1">
      <c r="A15" s="48">
        <v>8</v>
      </c>
      <c r="B15" s="49" t="s">
        <v>54</v>
      </c>
      <c r="C15" s="49" t="s">
        <v>58</v>
      </c>
      <c r="D15" s="48"/>
      <c r="E15" s="50" t="s">
        <v>59</v>
      </c>
      <c r="F15" s="51">
        <v>8348</v>
      </c>
      <c r="G15" s="52">
        <v>8348</v>
      </c>
      <c r="H15" s="52">
        <v>8348</v>
      </c>
      <c r="I15" s="53">
        <v>0</v>
      </c>
      <c r="J15" s="53">
        <v>0</v>
      </c>
      <c r="K15" s="55">
        <v>0</v>
      </c>
      <c r="L15" s="59"/>
      <c r="M15" s="59"/>
      <c r="N15" s="60" t="s">
        <v>60</v>
      </c>
      <c r="O15" s="57"/>
      <c r="P15" s="57"/>
      <c r="Q15" s="57"/>
      <c r="R15" s="57"/>
    </row>
    <row r="16" spans="1:18" s="58" customFormat="1" ht="28.5" customHeight="1">
      <c r="A16" s="48">
        <v>9</v>
      </c>
      <c r="B16" s="49" t="s">
        <v>18</v>
      </c>
      <c r="C16" s="49" t="s">
        <v>61</v>
      </c>
      <c r="D16" s="48"/>
      <c r="E16" s="50" t="s">
        <v>62</v>
      </c>
      <c r="F16" s="51">
        <v>15000</v>
      </c>
      <c r="G16" s="52">
        <v>15000</v>
      </c>
      <c r="H16" s="52">
        <v>15000</v>
      </c>
      <c r="I16" s="53">
        <v>0</v>
      </c>
      <c r="J16" s="53">
        <v>0</v>
      </c>
      <c r="K16" s="55">
        <v>0</v>
      </c>
      <c r="L16" s="59"/>
      <c r="M16" s="59"/>
      <c r="N16" s="60" t="s">
        <v>47</v>
      </c>
      <c r="O16" s="57"/>
      <c r="P16" s="57"/>
      <c r="Q16" s="57"/>
      <c r="R16" s="57"/>
    </row>
    <row r="17" spans="1:17" s="58" customFormat="1" ht="31.5" customHeight="1">
      <c r="A17" s="61">
        <v>10</v>
      </c>
      <c r="B17" s="62" t="s">
        <v>63</v>
      </c>
      <c r="C17" s="62" t="s">
        <v>64</v>
      </c>
      <c r="D17" s="61"/>
      <c r="E17" s="50" t="s">
        <v>65</v>
      </c>
      <c r="F17" s="63">
        <v>4586095</v>
      </c>
      <c r="G17" s="63">
        <v>66107</v>
      </c>
      <c r="H17" s="63">
        <v>66107</v>
      </c>
      <c r="I17" s="64">
        <v>0</v>
      </c>
      <c r="J17" s="64">
        <v>0</v>
      </c>
      <c r="K17" s="65">
        <v>0</v>
      </c>
      <c r="L17" s="66"/>
      <c r="M17" s="59"/>
      <c r="N17" s="56" t="s">
        <v>47</v>
      </c>
      <c r="O17" s="67"/>
      <c r="P17" s="67"/>
      <c r="Q17" s="68"/>
    </row>
    <row r="18" spans="1:17" s="58" customFormat="1" ht="30" customHeight="1">
      <c r="A18" s="61">
        <v>11</v>
      </c>
      <c r="B18" s="62" t="s">
        <v>63</v>
      </c>
      <c r="C18" s="62" t="s">
        <v>64</v>
      </c>
      <c r="D18" s="61"/>
      <c r="E18" s="50" t="s">
        <v>66</v>
      </c>
      <c r="F18" s="63">
        <v>324900</v>
      </c>
      <c r="G18" s="63">
        <v>324900</v>
      </c>
      <c r="H18" s="63">
        <v>49400</v>
      </c>
      <c r="I18" s="64">
        <v>275500</v>
      </c>
      <c r="J18" s="64">
        <v>0</v>
      </c>
      <c r="K18" s="65">
        <v>0</v>
      </c>
      <c r="L18" s="66"/>
      <c r="M18" s="59"/>
      <c r="N18" s="56" t="s">
        <v>47</v>
      </c>
      <c r="O18" s="67"/>
      <c r="P18" s="67"/>
      <c r="Q18" s="68"/>
    </row>
    <row r="19" spans="1:17" s="58" customFormat="1" ht="30" customHeight="1">
      <c r="A19" s="61">
        <v>12</v>
      </c>
      <c r="B19" s="62" t="s">
        <v>11</v>
      </c>
      <c r="C19" s="62" t="s">
        <v>12</v>
      </c>
      <c r="D19" s="61"/>
      <c r="E19" s="50" t="s">
        <v>67</v>
      </c>
      <c r="F19" s="63">
        <v>1425296</v>
      </c>
      <c r="G19" s="63">
        <v>665100</v>
      </c>
      <c r="H19" s="63">
        <v>465100</v>
      </c>
      <c r="I19" s="64">
        <v>200000</v>
      </c>
      <c r="J19" s="64">
        <v>0</v>
      </c>
      <c r="K19" s="65">
        <v>0</v>
      </c>
      <c r="L19" s="66"/>
      <c r="M19" s="59"/>
      <c r="N19" s="56" t="s">
        <v>47</v>
      </c>
      <c r="O19" s="67"/>
      <c r="P19" s="67"/>
      <c r="Q19" s="68"/>
    </row>
    <row r="20" spans="1:17" s="58" customFormat="1" ht="31.5" customHeight="1">
      <c r="A20" s="61">
        <v>13</v>
      </c>
      <c r="B20" s="61">
        <v>921</v>
      </c>
      <c r="C20" s="61">
        <v>92109</v>
      </c>
      <c r="D20" s="61"/>
      <c r="E20" s="50" t="s">
        <v>68</v>
      </c>
      <c r="F20" s="63">
        <v>470000</v>
      </c>
      <c r="G20" s="63">
        <v>452000</v>
      </c>
      <c r="H20" s="63">
        <v>186147</v>
      </c>
      <c r="I20" s="64">
        <v>265853</v>
      </c>
      <c r="J20" s="64">
        <v>0</v>
      </c>
      <c r="K20" s="65">
        <v>0</v>
      </c>
      <c r="L20" s="66"/>
      <c r="M20" s="59"/>
      <c r="N20" s="56" t="s">
        <v>47</v>
      </c>
      <c r="O20" s="67"/>
      <c r="P20" s="67"/>
      <c r="Q20" s="68"/>
    </row>
    <row r="21" spans="1:17" s="58" customFormat="1" ht="30" customHeight="1">
      <c r="A21" s="69">
        <v>14</v>
      </c>
      <c r="B21" s="69">
        <v>921</v>
      </c>
      <c r="C21" s="69">
        <v>92109</v>
      </c>
      <c r="D21" s="69"/>
      <c r="E21" s="70" t="s">
        <v>69</v>
      </c>
      <c r="F21" s="71">
        <v>60000</v>
      </c>
      <c r="G21" s="71">
        <v>60000</v>
      </c>
      <c r="H21" s="71">
        <v>60000</v>
      </c>
      <c r="I21" s="72">
        <v>0</v>
      </c>
      <c r="J21" s="72">
        <v>0</v>
      </c>
      <c r="K21" s="73">
        <v>0</v>
      </c>
      <c r="L21" s="74"/>
      <c r="M21" s="74"/>
      <c r="N21" s="75" t="s">
        <v>47</v>
      </c>
      <c r="O21" s="67"/>
      <c r="P21" s="67"/>
      <c r="Q21" s="68"/>
    </row>
    <row r="22" spans="1:14" s="58" customFormat="1" ht="34.5" customHeight="1">
      <c r="A22" s="285" t="s">
        <v>32</v>
      </c>
      <c r="B22" s="285"/>
      <c r="C22" s="285"/>
      <c r="D22" s="285"/>
      <c r="E22" s="285"/>
      <c r="F22" s="76">
        <f aca="true" t="shared" si="0" ref="F22:K22">SUM(F8:F21)</f>
        <v>10144343</v>
      </c>
      <c r="G22" s="76">
        <f t="shared" si="0"/>
        <v>3843859</v>
      </c>
      <c r="H22" s="261">
        <f t="shared" si="0"/>
        <v>1819723.49</v>
      </c>
      <c r="I22" s="261">
        <f t="shared" si="0"/>
        <v>2024135.51</v>
      </c>
      <c r="J22" s="76">
        <f t="shared" si="0"/>
        <v>0</v>
      </c>
      <c r="K22" s="76">
        <f t="shared" si="0"/>
        <v>0</v>
      </c>
      <c r="L22" s="76">
        <f>SUM(L8:L20)</f>
        <v>0</v>
      </c>
      <c r="M22" s="76"/>
      <c r="N22" s="77" t="s">
        <v>70</v>
      </c>
    </row>
    <row r="23" ht="13.5" customHeight="1" hidden="1"/>
    <row r="24" spans="1:14" ht="42" customHeight="1" hidden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</row>
    <row r="25" ht="12.75" hidden="1"/>
    <row r="26" ht="12.75" hidden="1"/>
    <row r="27" ht="12.75" hidden="1"/>
    <row r="28" ht="12.75" hidden="1"/>
    <row r="29" ht="12.75" hidden="1">
      <c r="A29" s="80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19">
    <mergeCell ref="A1:N1"/>
    <mergeCell ref="A2:A6"/>
    <mergeCell ref="B2:B6"/>
    <mergeCell ref="C2:C6"/>
    <mergeCell ref="E2:E6"/>
    <mergeCell ref="N2:N6"/>
    <mergeCell ref="G3:G6"/>
    <mergeCell ref="D2:D6"/>
    <mergeCell ref="G2:M2"/>
    <mergeCell ref="A24:N24"/>
    <mergeCell ref="F2:F6"/>
    <mergeCell ref="H3:L3"/>
    <mergeCell ref="H4:H6"/>
    <mergeCell ref="I4:I6"/>
    <mergeCell ref="K4:K6"/>
    <mergeCell ref="L4:L6"/>
    <mergeCell ref="A22:E22"/>
    <mergeCell ref="M3:M6"/>
    <mergeCell ref="J4:J6"/>
  </mergeCells>
  <printOptions horizontalCentered="1"/>
  <pageMargins left="0.31496062992125984" right="0.1968503937007874" top="0.42" bottom="0.47" header="0.23" footer="0.51"/>
  <pageSetup horizontalDpi="600" verticalDpi="600" orientation="landscape" paperSize="9" scale="80" r:id="rId1"/>
  <headerFooter alignWithMargins="0">
    <oddHeader>&amp;R&amp;"Times New Roman,Normalny"&amp;14Tabela nr 4
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C1">
      <selection activeCell="G14" sqref="G14"/>
    </sheetView>
  </sheetViews>
  <sheetFormatPr defaultColWidth="9.00390625" defaultRowHeight="12.75"/>
  <cols>
    <col min="1" max="2" width="7.625" style="0" hidden="1" customWidth="1"/>
    <col min="3" max="3" width="7.625" style="0" customWidth="1"/>
    <col min="4" max="4" width="10.375" style="0" customWidth="1"/>
    <col min="5" max="5" width="7.00390625" style="0" hidden="1" customWidth="1"/>
    <col min="6" max="6" width="53.375" style="0" customWidth="1"/>
    <col min="7" max="7" width="17.25390625" style="0" customWidth="1"/>
  </cols>
  <sheetData>
    <row r="2" spans="1:7" ht="26.25" customHeight="1">
      <c r="A2" s="280" t="s">
        <v>146</v>
      </c>
      <c r="B2" s="280"/>
      <c r="C2" s="280"/>
      <c r="D2" s="280"/>
      <c r="E2" s="280"/>
      <c r="F2" s="280"/>
      <c r="G2" s="280"/>
    </row>
    <row r="3" spans="1:7" ht="27" customHeight="1">
      <c r="A3" s="280" t="s">
        <v>147</v>
      </c>
      <c r="B3" s="280"/>
      <c r="C3" s="280"/>
      <c r="D3" s="280"/>
      <c r="E3" s="280"/>
      <c r="F3" s="280"/>
      <c r="G3" s="280"/>
    </row>
    <row r="4" spans="1:7" ht="27" customHeight="1">
      <c r="A4" s="280" t="s">
        <v>148</v>
      </c>
      <c r="B4" s="280"/>
      <c r="C4" s="280"/>
      <c r="D4" s="280"/>
      <c r="E4" s="280"/>
      <c r="F4" s="280"/>
      <c r="G4" s="280"/>
    </row>
    <row r="5" spans="1:7" ht="27" customHeight="1">
      <c r="A5" s="280" t="s">
        <v>149</v>
      </c>
      <c r="B5" s="280"/>
      <c r="C5" s="280"/>
      <c r="D5" s="280"/>
      <c r="E5" s="280"/>
      <c r="F5" s="280"/>
      <c r="G5" s="280"/>
    </row>
    <row r="6" spans="1:7" ht="15.75" customHeight="1">
      <c r="A6" s="149"/>
      <c r="B6" s="149"/>
      <c r="C6" s="149"/>
      <c r="D6" s="149"/>
      <c r="E6" s="149"/>
      <c r="F6" s="149"/>
      <c r="G6" s="149"/>
    </row>
    <row r="7" spans="1:7" ht="15" customHeight="1">
      <c r="A7" s="126"/>
      <c r="B7" s="126"/>
      <c r="C7" s="126"/>
      <c r="D7" s="126"/>
      <c r="E7" s="126"/>
      <c r="F7" s="126"/>
      <c r="G7" s="128"/>
    </row>
    <row r="8" spans="1:7" s="151" customFormat="1" ht="43.5" customHeight="1">
      <c r="A8" s="150"/>
      <c r="B8" s="150"/>
      <c r="C8" s="150" t="s">
        <v>2</v>
      </c>
      <c r="D8" s="150" t="s">
        <v>3</v>
      </c>
      <c r="E8" s="150"/>
      <c r="F8" s="150" t="s">
        <v>129</v>
      </c>
      <c r="G8" s="150" t="s">
        <v>150</v>
      </c>
    </row>
    <row r="9" spans="1:7" s="9" customFormat="1" ht="9.75" customHeight="1">
      <c r="A9" s="8"/>
      <c r="B9" s="8"/>
      <c r="C9" s="8">
        <v>1</v>
      </c>
      <c r="D9" s="8">
        <v>2</v>
      </c>
      <c r="E9" s="8"/>
      <c r="F9" s="8">
        <v>3</v>
      </c>
      <c r="G9" s="8">
        <v>4</v>
      </c>
    </row>
    <row r="10" spans="1:7" ht="57" customHeight="1" hidden="1">
      <c r="A10" s="152"/>
      <c r="B10" s="152"/>
      <c r="C10" s="153"/>
      <c r="D10" s="154"/>
      <c r="E10" s="153"/>
      <c r="F10" s="155"/>
      <c r="G10" s="156"/>
    </row>
    <row r="11" spans="1:7" ht="49.5" customHeight="1" hidden="1">
      <c r="A11" s="157"/>
      <c r="B11" s="157"/>
      <c r="C11" s="157"/>
      <c r="D11" s="158"/>
      <c r="E11" s="157"/>
      <c r="F11" s="159"/>
      <c r="G11" s="160"/>
    </row>
    <row r="12" spans="1:7" ht="54" customHeight="1" hidden="1">
      <c r="A12" s="157"/>
      <c r="B12" s="157"/>
      <c r="C12" s="161"/>
      <c r="D12" s="162"/>
      <c r="E12" s="161"/>
      <c r="F12" s="163"/>
      <c r="G12" s="164"/>
    </row>
    <row r="13" spans="1:7" ht="73.5" customHeight="1">
      <c r="A13" s="157"/>
      <c r="B13" s="157"/>
      <c r="C13" s="20">
        <v>750</v>
      </c>
      <c r="D13" s="20">
        <v>75095</v>
      </c>
      <c r="E13" s="21"/>
      <c r="F13" s="22" t="s">
        <v>17</v>
      </c>
      <c r="G13" s="23">
        <v>8348</v>
      </c>
    </row>
    <row r="14" spans="1:7" ht="42.75" customHeight="1">
      <c r="A14" s="21"/>
      <c r="B14" s="21"/>
      <c r="C14" s="295" t="s">
        <v>151</v>
      </c>
      <c r="D14" s="295"/>
      <c r="E14" s="295"/>
      <c r="F14" s="295"/>
      <c r="G14" s="166">
        <f>SUM(G13:G13)</f>
        <v>8348</v>
      </c>
    </row>
    <row r="15" spans="1:7" ht="39" customHeight="1" hidden="1">
      <c r="A15" s="294"/>
      <c r="B15" s="294"/>
      <c r="C15" s="294"/>
      <c r="D15" s="294"/>
      <c r="E15" s="294"/>
      <c r="F15" s="294"/>
      <c r="G15" s="166"/>
    </row>
    <row r="17" spans="1:2" ht="12.75">
      <c r="A17" s="43"/>
      <c r="B17" s="43"/>
    </row>
  </sheetData>
  <sheetProtection/>
  <mergeCells count="6">
    <mergeCell ref="A2:G2"/>
    <mergeCell ref="A15:F15"/>
    <mergeCell ref="A3:G3"/>
    <mergeCell ref="A4:G4"/>
    <mergeCell ref="A5:G5"/>
    <mergeCell ref="C14:F14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 xml:space="preserve">&amp;R&amp;"Times New Roman,Normalny"&amp;12Tabela nr 5  </oddHead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0.25390625" style="126" customWidth="1"/>
    <col min="2" max="2" width="7.625" style="126" customWidth="1"/>
    <col min="3" max="3" width="7.875" style="126" customWidth="1"/>
    <col min="4" max="4" width="5.75390625" style="126" hidden="1" customWidth="1"/>
    <col min="5" max="5" width="8.625" style="126" customWidth="1"/>
    <col min="6" max="6" width="16.75390625" style="126" customWidth="1"/>
    <col min="7" max="7" width="8.00390625" style="126" customWidth="1"/>
    <col min="8" max="8" width="8.875" style="126" customWidth="1"/>
    <col min="9" max="9" width="9.375" style="126" customWidth="1"/>
    <col min="10" max="10" width="10.625" style="126" customWidth="1"/>
    <col min="11" max="11" width="8.00390625" style="126" customWidth="1"/>
    <col min="12" max="12" width="11.00390625" style="126" customWidth="1"/>
    <col min="13" max="16384" width="9.125" style="126" customWidth="1"/>
  </cols>
  <sheetData>
    <row r="1" spans="1:12" ht="63" customHeight="1">
      <c r="A1" s="263" t="s">
        <v>152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5:9" ht="35.25" customHeight="1">
      <c r="E2" s="3"/>
      <c r="F2" s="3"/>
      <c r="G2" s="3"/>
      <c r="H2" s="3"/>
      <c r="I2" s="3"/>
    </row>
    <row r="3" spans="1:12" ht="19.5" customHeight="1">
      <c r="A3" s="301" t="s">
        <v>153</v>
      </c>
      <c r="B3" s="301"/>
      <c r="C3" s="301"/>
      <c r="D3" s="301"/>
      <c r="E3" s="301"/>
      <c r="F3" s="307" t="s">
        <v>154</v>
      </c>
      <c r="G3" s="308"/>
      <c r="H3" s="308"/>
      <c r="I3" s="308"/>
      <c r="J3" s="308"/>
      <c r="K3" s="308"/>
      <c r="L3" s="309"/>
    </row>
    <row r="4" spans="1:12" s="168" customFormat="1" ht="19.5" customHeight="1">
      <c r="A4" s="296" t="s">
        <v>155</v>
      </c>
      <c r="B4" s="296" t="s">
        <v>2</v>
      </c>
      <c r="C4" s="296" t="s">
        <v>156</v>
      </c>
      <c r="D4" s="167"/>
      <c r="E4" s="296" t="s">
        <v>157</v>
      </c>
      <c r="F4" s="296" t="s">
        <v>158</v>
      </c>
      <c r="G4" s="296" t="s">
        <v>2</v>
      </c>
      <c r="H4" s="296" t="s">
        <v>3</v>
      </c>
      <c r="I4" s="296" t="s">
        <v>157</v>
      </c>
      <c r="J4" s="310" t="s">
        <v>77</v>
      </c>
      <c r="K4" s="311"/>
      <c r="L4" s="312"/>
    </row>
    <row r="5" spans="1:12" ht="74.25" customHeight="1">
      <c r="A5" s="297"/>
      <c r="B5" s="297"/>
      <c r="C5" s="297"/>
      <c r="D5" s="169"/>
      <c r="E5" s="297"/>
      <c r="F5" s="297"/>
      <c r="G5" s="297"/>
      <c r="H5" s="297"/>
      <c r="I5" s="297"/>
      <c r="J5" s="170" t="s">
        <v>159</v>
      </c>
      <c r="K5" s="170" t="s">
        <v>160</v>
      </c>
      <c r="L5" s="170" t="s">
        <v>161</v>
      </c>
    </row>
    <row r="6" spans="1:12" s="129" customFormat="1" ht="12.75" customHeight="1">
      <c r="A6" s="8">
        <v>1</v>
      </c>
      <c r="B6" s="8">
        <v>2</v>
      </c>
      <c r="C6" s="8">
        <v>3</v>
      </c>
      <c r="D6" s="8"/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</row>
    <row r="7" spans="1:12" s="173" customFormat="1" ht="36.75" customHeight="1">
      <c r="A7" s="20"/>
      <c r="B7" s="20">
        <v>851</v>
      </c>
      <c r="C7" s="171" t="s">
        <v>162</v>
      </c>
      <c r="D7" s="20"/>
      <c r="E7" s="23">
        <v>56332</v>
      </c>
      <c r="F7" s="23"/>
      <c r="G7" s="172">
        <v>851</v>
      </c>
      <c r="H7" s="171">
        <v>85154</v>
      </c>
      <c r="I7" s="23">
        <v>54332</v>
      </c>
      <c r="J7" s="23">
        <v>1806</v>
      </c>
      <c r="K7" s="23">
        <v>33286</v>
      </c>
      <c r="L7" s="23">
        <v>19240</v>
      </c>
    </row>
    <row r="8" spans="1:12" s="178" customFormat="1" ht="54" customHeight="1">
      <c r="A8" s="20"/>
      <c r="B8" s="20"/>
      <c r="C8" s="20"/>
      <c r="D8" s="174"/>
      <c r="E8" s="175"/>
      <c r="F8" s="176" t="s">
        <v>163</v>
      </c>
      <c r="G8" s="169" t="s">
        <v>2</v>
      </c>
      <c r="H8" s="177" t="s">
        <v>3</v>
      </c>
      <c r="I8" s="169" t="s">
        <v>157</v>
      </c>
      <c r="J8" s="170" t="s">
        <v>159</v>
      </c>
      <c r="K8" s="170" t="s">
        <v>160</v>
      </c>
      <c r="L8" s="170" t="s">
        <v>161</v>
      </c>
    </row>
    <row r="9" spans="1:12" s="178" customFormat="1" ht="30" customHeight="1" hidden="1">
      <c r="A9" s="174"/>
      <c r="B9" s="174"/>
      <c r="C9" s="174"/>
      <c r="D9" s="174"/>
      <c r="E9" s="179"/>
      <c r="F9" s="180"/>
      <c r="G9" s="181"/>
      <c r="H9" s="182"/>
      <c r="I9" s="180"/>
      <c r="J9" s="180"/>
      <c r="K9" s="180"/>
      <c r="L9" s="180"/>
    </row>
    <row r="10" spans="1:12" s="178" customFormat="1" ht="30" customHeight="1" hidden="1">
      <c r="A10" s="174"/>
      <c r="B10" s="174"/>
      <c r="C10" s="174"/>
      <c r="D10" s="174"/>
      <c r="E10" s="179"/>
      <c r="F10" s="180"/>
      <c r="G10" s="181"/>
      <c r="H10" s="182"/>
      <c r="I10" s="180"/>
      <c r="J10" s="180"/>
      <c r="K10" s="180"/>
      <c r="L10" s="180"/>
    </row>
    <row r="11" spans="1:12" s="173" customFormat="1" ht="30" customHeight="1">
      <c r="A11" s="16"/>
      <c r="B11" s="16"/>
      <c r="C11" s="16"/>
      <c r="D11" s="16"/>
      <c r="E11" s="175"/>
      <c r="F11" s="23"/>
      <c r="G11" s="172">
        <v>851</v>
      </c>
      <c r="H11" s="171">
        <v>85153</v>
      </c>
      <c r="I11" s="23">
        <v>2000</v>
      </c>
      <c r="J11" s="23">
        <v>0</v>
      </c>
      <c r="K11" s="23">
        <v>2000</v>
      </c>
      <c r="L11" s="23">
        <v>0</v>
      </c>
    </row>
    <row r="12" spans="1:12" s="184" customFormat="1" ht="30" customHeight="1">
      <c r="A12" s="302" t="s">
        <v>151</v>
      </c>
      <c r="B12" s="303"/>
      <c r="C12" s="303"/>
      <c r="D12" s="183"/>
      <c r="E12" s="166">
        <v>56332</v>
      </c>
      <c r="F12" s="304"/>
      <c r="G12" s="305"/>
      <c r="H12" s="306"/>
      <c r="I12" s="166">
        <v>56332</v>
      </c>
      <c r="J12" s="166">
        <v>1806</v>
      </c>
      <c r="K12" s="166">
        <v>35286</v>
      </c>
      <c r="L12" s="166">
        <v>19240</v>
      </c>
    </row>
    <row r="13" spans="1:9" s="178" customFormat="1" ht="30" customHeight="1" hidden="1">
      <c r="A13" s="298"/>
      <c r="B13" s="299"/>
      <c r="C13" s="299"/>
      <c r="D13" s="299"/>
      <c r="E13" s="300"/>
      <c r="F13" s="166"/>
      <c r="G13" s="166"/>
      <c r="H13" s="166"/>
      <c r="I13" s="166"/>
    </row>
    <row r="15" spans="1:6" ht="12.75">
      <c r="A15" s="185"/>
      <c r="F15" s="186"/>
    </row>
    <row r="16" ht="12.75">
      <c r="A16" s="43"/>
    </row>
    <row r="18" ht="12.75">
      <c r="A18" s="43"/>
    </row>
  </sheetData>
  <sheetProtection/>
  <mergeCells count="15">
    <mergeCell ref="J4:L4"/>
    <mergeCell ref="A4:A5"/>
    <mergeCell ref="B4:B5"/>
    <mergeCell ref="C4:C5"/>
    <mergeCell ref="I4:I5"/>
    <mergeCell ref="E4:E5"/>
    <mergeCell ref="F4:F5"/>
    <mergeCell ref="G4:G5"/>
    <mergeCell ref="H4:H5"/>
    <mergeCell ref="A1:L1"/>
    <mergeCell ref="A13:E13"/>
    <mergeCell ref="A3:E3"/>
    <mergeCell ref="A12:C12"/>
    <mergeCell ref="F12:H12"/>
    <mergeCell ref="F3:L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Roman,Normalny"&amp;14Tabela nr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8.875" style="126" customWidth="1"/>
    <col min="2" max="2" width="9.625" style="126" customWidth="1"/>
    <col min="3" max="3" width="11.875" style="126" customWidth="1"/>
    <col min="4" max="4" width="10.25390625" style="126" customWidth="1"/>
    <col min="5" max="5" width="11.25390625" style="126" customWidth="1"/>
    <col min="6" max="6" width="11.75390625" style="126" customWidth="1"/>
    <col min="7" max="7" width="8.375" style="126" customWidth="1"/>
    <col min="8" max="8" width="9.125" style="126" customWidth="1"/>
    <col min="9" max="9" width="10.00390625" style="126" customWidth="1"/>
    <col min="10" max="10" width="0" style="126" hidden="1" customWidth="1"/>
    <col min="11" max="16384" width="9.125" style="126" customWidth="1"/>
  </cols>
  <sheetData>
    <row r="1" spans="1:9" ht="30.75" customHeight="1">
      <c r="A1" s="331"/>
      <c r="B1" s="331"/>
      <c r="C1" s="331"/>
      <c r="D1" s="3"/>
      <c r="E1" s="3"/>
      <c r="F1" s="3"/>
      <c r="G1" s="3"/>
      <c r="H1" s="3"/>
      <c r="I1" s="3"/>
    </row>
    <row r="2" spans="1:9" ht="68.25" customHeight="1">
      <c r="A2" s="321" t="s">
        <v>164</v>
      </c>
      <c r="B2" s="321"/>
      <c r="C2" s="321"/>
      <c r="D2" s="321"/>
      <c r="E2" s="321"/>
      <c r="F2" s="321"/>
      <c r="G2" s="321"/>
      <c r="H2" s="321"/>
      <c r="I2" s="321"/>
    </row>
    <row r="3" spans="1:9" ht="17.25" customHeight="1">
      <c r="A3" s="187"/>
      <c r="B3" s="187"/>
      <c r="C3" s="187"/>
      <c r="D3" s="3"/>
      <c r="E3" s="3"/>
      <c r="F3" s="3"/>
      <c r="G3" s="3"/>
      <c r="H3" s="3"/>
      <c r="I3" s="3"/>
    </row>
    <row r="4" spans="1:7" ht="19.5" customHeight="1">
      <c r="A4" s="331"/>
      <c r="B4" s="331"/>
      <c r="C4" s="331"/>
      <c r="D4" s="3"/>
      <c r="E4" s="3"/>
      <c r="F4" s="3"/>
      <c r="G4" s="3"/>
    </row>
    <row r="5" spans="1:9" ht="37.5" customHeight="1">
      <c r="A5" s="301" t="s">
        <v>153</v>
      </c>
      <c r="B5" s="301"/>
      <c r="C5" s="301"/>
      <c r="D5" s="325" t="s">
        <v>154</v>
      </c>
      <c r="E5" s="326"/>
      <c r="F5" s="326"/>
      <c r="G5" s="326"/>
      <c r="H5" s="326"/>
      <c r="I5" s="327"/>
    </row>
    <row r="6" spans="1:9" s="191" customFormat="1" ht="9" customHeight="1">
      <c r="A6" s="188">
        <v>1</v>
      </c>
      <c r="B6" s="188">
        <v>2</v>
      </c>
      <c r="C6" s="188">
        <v>3</v>
      </c>
      <c r="D6" s="188">
        <v>4</v>
      </c>
      <c r="E6" s="188">
        <v>5</v>
      </c>
      <c r="F6" s="188">
        <v>6</v>
      </c>
      <c r="G6" s="189">
        <v>7</v>
      </c>
      <c r="H6" s="190">
        <v>8</v>
      </c>
      <c r="I6" s="190">
        <v>9</v>
      </c>
    </row>
    <row r="7" spans="1:9" s="191" customFormat="1" ht="14.25" customHeight="1">
      <c r="A7" s="313" t="s">
        <v>165</v>
      </c>
      <c r="B7" s="313" t="s">
        <v>156</v>
      </c>
      <c r="C7" s="313" t="s">
        <v>157</v>
      </c>
      <c r="D7" s="313" t="s">
        <v>165</v>
      </c>
      <c r="E7" s="313" t="s">
        <v>3</v>
      </c>
      <c r="F7" s="313" t="s">
        <v>157</v>
      </c>
      <c r="G7" s="328" t="s">
        <v>166</v>
      </c>
      <c r="H7" s="329"/>
      <c r="I7" s="330"/>
    </row>
    <row r="8" spans="1:9" s="191" customFormat="1" ht="14.25" customHeight="1">
      <c r="A8" s="314"/>
      <c r="B8" s="314"/>
      <c r="C8" s="314"/>
      <c r="D8" s="314"/>
      <c r="E8" s="314"/>
      <c r="F8" s="314"/>
      <c r="G8" s="278" t="s">
        <v>167</v>
      </c>
      <c r="H8" s="192" t="s">
        <v>77</v>
      </c>
      <c r="I8" s="322" t="s">
        <v>168</v>
      </c>
    </row>
    <row r="9" spans="1:9" ht="33.75" customHeight="1">
      <c r="A9" s="315"/>
      <c r="B9" s="315"/>
      <c r="C9" s="315"/>
      <c r="D9" s="315"/>
      <c r="E9" s="315"/>
      <c r="F9" s="315"/>
      <c r="G9" s="278"/>
      <c r="H9" s="194" t="s">
        <v>160</v>
      </c>
      <c r="I9" s="323"/>
    </row>
    <row r="10" spans="1:9" ht="27" customHeight="1">
      <c r="A10" s="20">
        <v>900</v>
      </c>
      <c r="B10" s="171" t="s">
        <v>169</v>
      </c>
      <c r="C10" s="18">
        <v>252393</v>
      </c>
      <c r="D10" s="20">
        <v>900</v>
      </c>
      <c r="E10" s="20">
        <v>90001</v>
      </c>
      <c r="F10" s="18">
        <v>118327</v>
      </c>
      <c r="G10" s="18">
        <v>2820</v>
      </c>
      <c r="H10" s="23">
        <v>2820</v>
      </c>
      <c r="I10" s="23">
        <v>115507</v>
      </c>
    </row>
    <row r="11" spans="1:9" ht="27" customHeight="1">
      <c r="A11" s="316"/>
      <c r="B11" s="317"/>
      <c r="C11" s="318"/>
      <c r="D11" s="20">
        <v>900</v>
      </c>
      <c r="E11" s="20">
        <v>90019</v>
      </c>
      <c r="F11" s="18">
        <v>134066</v>
      </c>
      <c r="G11" s="18">
        <v>0</v>
      </c>
      <c r="H11" s="23">
        <v>134066</v>
      </c>
      <c r="I11" s="23">
        <v>0</v>
      </c>
    </row>
    <row r="12" spans="1:10" ht="28.5" customHeight="1">
      <c r="A12" s="319" t="s">
        <v>151</v>
      </c>
      <c r="B12" s="320"/>
      <c r="C12" s="18">
        <v>252393</v>
      </c>
      <c r="D12" s="316"/>
      <c r="E12" s="318"/>
      <c r="F12" s="18">
        <f>SUM(F10:F11)</f>
        <v>252393</v>
      </c>
      <c r="G12" s="18">
        <f>SUM(G10:G11)</f>
        <v>2820</v>
      </c>
      <c r="H12" s="18">
        <f>SUM(H10:H11)</f>
        <v>136886</v>
      </c>
      <c r="I12" s="18">
        <f>SUM(I10:I11)</f>
        <v>115507</v>
      </c>
      <c r="J12" s="18">
        <f>SUM(J10:J11)</f>
        <v>0</v>
      </c>
    </row>
    <row r="13" spans="1:7" ht="21" customHeight="1">
      <c r="A13" s="196"/>
      <c r="B13" s="196"/>
      <c r="C13" s="196"/>
      <c r="D13" s="196"/>
      <c r="E13" s="196"/>
      <c r="F13" s="196"/>
      <c r="G13" s="196"/>
    </row>
    <row r="14" spans="1:7" ht="21" customHeight="1">
      <c r="A14" s="196"/>
      <c r="B14" s="196"/>
      <c r="C14" s="196"/>
      <c r="D14" s="196"/>
      <c r="E14" s="196"/>
      <c r="F14" s="196"/>
      <c r="G14" s="196"/>
    </row>
    <row r="15" spans="1:7" ht="21" customHeight="1">
      <c r="A15" s="196"/>
      <c r="B15" s="196"/>
      <c r="C15" s="196"/>
      <c r="D15" s="196"/>
      <c r="E15" s="196"/>
      <c r="F15" s="196"/>
      <c r="G15" s="196"/>
    </row>
    <row r="16" ht="18.75" customHeight="1">
      <c r="C16" s="197"/>
    </row>
    <row r="17" spans="1:9" ht="42.75" customHeight="1" hidden="1">
      <c r="A17" s="7"/>
      <c r="B17" s="7"/>
      <c r="C17" s="7"/>
      <c r="D17" s="198"/>
      <c r="E17" s="198"/>
      <c r="F17" s="198"/>
      <c r="G17" s="198"/>
      <c r="H17" s="198"/>
      <c r="I17" s="199"/>
    </row>
    <row r="18" spans="1:8" s="202" customFormat="1" ht="11.25" customHeight="1" hidden="1">
      <c r="A18" s="200"/>
      <c r="B18" s="200"/>
      <c r="C18" s="200"/>
      <c r="D18" s="201"/>
      <c r="E18" s="201"/>
      <c r="F18" s="201"/>
      <c r="G18" s="201"/>
      <c r="H18" s="201"/>
    </row>
    <row r="19" spans="1:9" ht="29.25" customHeight="1" hidden="1">
      <c r="A19" s="13"/>
      <c r="B19" s="203"/>
      <c r="C19" s="204"/>
      <c r="D19" s="198"/>
      <c r="E19" s="198"/>
      <c r="F19" s="198"/>
      <c r="G19" s="198"/>
      <c r="H19" s="198"/>
      <c r="I19" s="199"/>
    </row>
    <row r="20" spans="1:9" ht="29.25" customHeight="1" hidden="1">
      <c r="A20" s="13"/>
      <c r="B20" s="203"/>
      <c r="C20" s="204"/>
      <c r="D20" s="198"/>
      <c r="E20" s="198"/>
      <c r="F20" s="198"/>
      <c r="G20" s="198"/>
      <c r="H20" s="198"/>
      <c r="I20" s="199"/>
    </row>
    <row r="21" spans="1:9" ht="30.75" customHeight="1" hidden="1">
      <c r="A21" s="205"/>
      <c r="B21" s="206"/>
      <c r="C21" s="207"/>
      <c r="D21" s="198"/>
      <c r="E21" s="198"/>
      <c r="F21" s="198"/>
      <c r="G21" s="198"/>
      <c r="H21" s="198"/>
      <c r="I21" s="199"/>
    </row>
    <row r="22" spans="1:9" ht="19.5" customHeight="1" hidden="1">
      <c r="A22" s="165"/>
      <c r="B22" s="208"/>
      <c r="C22" s="209"/>
      <c r="D22" s="198"/>
      <c r="E22" s="198"/>
      <c r="F22" s="198"/>
      <c r="G22" s="198"/>
      <c r="H22" s="198"/>
      <c r="I22" s="199"/>
    </row>
    <row r="23" spans="1:9" ht="19.5" customHeight="1" hidden="1">
      <c r="A23" s="210"/>
      <c r="B23" s="211"/>
      <c r="C23" s="212"/>
      <c r="D23" s="198"/>
      <c r="E23" s="198"/>
      <c r="F23" s="198"/>
      <c r="G23" s="198"/>
      <c r="H23" s="198"/>
      <c r="I23" s="199"/>
    </row>
    <row r="24" spans="1:9" ht="29.25" customHeight="1" hidden="1">
      <c r="A24" s="13"/>
      <c r="B24" s="203"/>
      <c r="C24" s="204"/>
      <c r="D24" s="198"/>
      <c r="E24" s="198"/>
      <c r="F24" s="198"/>
      <c r="G24" s="198"/>
      <c r="H24" s="198"/>
      <c r="I24" s="199"/>
    </row>
    <row r="25" spans="1:9" ht="26.25" customHeight="1" hidden="1">
      <c r="A25" s="213"/>
      <c r="B25" s="214"/>
      <c r="C25" s="215"/>
      <c r="D25" s="198"/>
      <c r="E25" s="198"/>
      <c r="F25" s="198"/>
      <c r="G25" s="198"/>
      <c r="H25" s="198"/>
      <c r="I25" s="199"/>
    </row>
    <row r="26" spans="1:9" ht="23.25" customHeight="1" hidden="1">
      <c r="A26" s="324"/>
      <c r="B26" s="208"/>
      <c r="C26" s="209"/>
      <c r="D26" s="198"/>
      <c r="E26" s="198"/>
      <c r="F26" s="198"/>
      <c r="G26" s="198"/>
      <c r="H26" s="198"/>
      <c r="I26" s="199"/>
    </row>
    <row r="27" spans="1:9" ht="23.25" customHeight="1" hidden="1">
      <c r="A27" s="265"/>
      <c r="B27" s="208"/>
      <c r="C27" s="209"/>
      <c r="D27" s="198"/>
      <c r="E27" s="198"/>
      <c r="F27" s="198"/>
      <c r="G27" s="198"/>
      <c r="H27" s="198"/>
      <c r="I27" s="199"/>
    </row>
    <row r="28" spans="1:9" ht="23.25" customHeight="1" hidden="1">
      <c r="A28" s="265"/>
      <c r="B28" s="208"/>
      <c r="C28" s="209"/>
      <c r="D28" s="198"/>
      <c r="E28" s="198"/>
      <c r="F28" s="198"/>
      <c r="G28" s="198"/>
      <c r="H28" s="198"/>
      <c r="I28" s="199"/>
    </row>
    <row r="29" spans="1:9" ht="50.25" customHeight="1" hidden="1">
      <c r="A29" s="265"/>
      <c r="B29" s="218"/>
      <c r="C29" s="209"/>
      <c r="D29" s="198"/>
      <c r="E29" s="198"/>
      <c r="F29" s="198"/>
      <c r="G29" s="198"/>
      <c r="H29" s="198"/>
      <c r="I29" s="199"/>
    </row>
    <row r="30" spans="1:9" ht="25.5" customHeight="1" hidden="1">
      <c r="A30" s="265"/>
      <c r="B30" s="208"/>
      <c r="C30" s="209"/>
      <c r="D30" s="198"/>
      <c r="E30" s="198"/>
      <c r="F30" s="198"/>
      <c r="G30" s="198"/>
      <c r="H30" s="198"/>
      <c r="I30" s="199"/>
    </row>
    <row r="31" spans="1:9" ht="15" customHeight="1" hidden="1">
      <c r="A31" s="265"/>
      <c r="B31" s="208"/>
      <c r="C31" s="209"/>
      <c r="D31" s="198"/>
      <c r="E31" s="198"/>
      <c r="F31" s="198"/>
      <c r="G31" s="198"/>
      <c r="H31" s="198"/>
      <c r="I31" s="199"/>
    </row>
    <row r="32" spans="1:9" ht="18" customHeight="1" hidden="1">
      <c r="A32" s="265"/>
      <c r="B32" s="208"/>
      <c r="C32" s="332"/>
      <c r="D32" s="198"/>
      <c r="E32" s="198"/>
      <c r="F32" s="198"/>
      <c r="G32" s="198"/>
      <c r="H32" s="198"/>
      <c r="I32" s="199"/>
    </row>
    <row r="33" spans="1:9" ht="18.75" customHeight="1" hidden="1">
      <c r="A33" s="265"/>
      <c r="B33" s="208"/>
      <c r="C33" s="333"/>
      <c r="D33" s="198"/>
      <c r="E33" s="198"/>
      <c r="F33" s="198"/>
      <c r="G33" s="198"/>
      <c r="H33" s="198"/>
      <c r="I33" s="199"/>
    </row>
    <row r="34" spans="1:9" ht="19.5" customHeight="1" hidden="1">
      <c r="A34" s="265"/>
      <c r="B34" s="208"/>
      <c r="C34" s="333"/>
      <c r="D34" s="198"/>
      <c r="E34" s="198"/>
      <c r="F34" s="198"/>
      <c r="G34" s="198"/>
      <c r="H34" s="198"/>
      <c r="I34" s="199"/>
    </row>
    <row r="35" spans="1:9" ht="18.75" customHeight="1" hidden="1">
      <c r="A35" s="335"/>
      <c r="B35" s="208"/>
      <c r="C35" s="334"/>
      <c r="D35" s="198"/>
      <c r="E35" s="198"/>
      <c r="F35" s="198"/>
      <c r="G35" s="198"/>
      <c r="H35" s="198"/>
      <c r="I35" s="199"/>
    </row>
    <row r="36" spans="1:9" ht="24.75" customHeight="1" hidden="1">
      <c r="A36" s="205"/>
      <c r="B36" s="208"/>
      <c r="C36" s="207"/>
      <c r="D36" s="198"/>
      <c r="E36" s="198"/>
      <c r="F36" s="198"/>
      <c r="G36" s="198"/>
      <c r="H36" s="198"/>
      <c r="I36" s="199"/>
    </row>
    <row r="37" spans="1:9" ht="24.75" customHeight="1" hidden="1">
      <c r="A37" s="205"/>
      <c r="B37" s="208"/>
      <c r="C37" s="207"/>
      <c r="D37" s="198"/>
      <c r="E37" s="198"/>
      <c r="F37" s="198"/>
      <c r="G37" s="198"/>
      <c r="H37" s="198"/>
      <c r="I37" s="199"/>
    </row>
    <row r="38" spans="1:9" ht="29.25" customHeight="1" hidden="1">
      <c r="A38" s="165"/>
      <c r="B38" s="208"/>
      <c r="C38" s="209"/>
      <c r="D38" s="198"/>
      <c r="E38" s="198"/>
      <c r="F38" s="198"/>
      <c r="G38" s="198"/>
      <c r="H38" s="198"/>
      <c r="I38" s="199"/>
    </row>
    <row r="39" spans="1:9" ht="29.25" customHeight="1" hidden="1">
      <c r="A39" s="216"/>
      <c r="B39" s="219"/>
      <c r="C39" s="209"/>
      <c r="D39" s="198"/>
      <c r="E39" s="198"/>
      <c r="F39" s="198"/>
      <c r="G39" s="198"/>
      <c r="H39" s="198"/>
      <c r="I39" s="199"/>
    </row>
    <row r="40" spans="1:9" ht="29.25" customHeight="1" hidden="1">
      <c r="A40" s="220"/>
      <c r="B40" s="221"/>
      <c r="C40" s="212"/>
      <c r="D40" s="198"/>
      <c r="E40" s="198"/>
      <c r="F40" s="198"/>
      <c r="G40" s="198"/>
      <c r="H40" s="198"/>
      <c r="I40" s="199"/>
    </row>
    <row r="41" spans="1:9" ht="27" customHeight="1" hidden="1">
      <c r="A41" s="217"/>
      <c r="B41" s="222"/>
      <c r="C41" s="223"/>
      <c r="D41" s="198"/>
      <c r="E41" s="198"/>
      <c r="F41" s="198"/>
      <c r="G41" s="198"/>
      <c r="H41" s="198"/>
      <c r="I41" s="199"/>
    </row>
    <row r="42" spans="1:9" ht="48.75" customHeight="1" hidden="1">
      <c r="A42" s="217"/>
      <c r="B42" s="218"/>
      <c r="C42" s="209"/>
      <c r="D42" s="198"/>
      <c r="E42" s="198"/>
      <c r="F42" s="198"/>
      <c r="G42" s="198"/>
      <c r="H42" s="198"/>
      <c r="I42" s="199"/>
    </row>
    <row r="43" spans="1:9" ht="35.25" customHeight="1" hidden="1">
      <c r="A43" s="324"/>
      <c r="B43" s="218"/>
      <c r="C43" s="209"/>
      <c r="D43" s="198"/>
      <c r="E43" s="198"/>
      <c r="F43" s="198"/>
      <c r="G43" s="198"/>
      <c r="H43" s="198"/>
      <c r="I43" s="199"/>
    </row>
    <row r="44" spans="1:9" ht="46.5" customHeight="1" hidden="1">
      <c r="A44" s="265"/>
      <c r="B44" s="218"/>
      <c r="C44" s="224"/>
      <c r="D44" s="198"/>
      <c r="E44" s="198"/>
      <c r="F44" s="198"/>
      <c r="G44" s="198"/>
      <c r="H44" s="198"/>
      <c r="I44" s="199"/>
    </row>
    <row r="45" spans="1:9" ht="49.5" customHeight="1" hidden="1">
      <c r="A45" s="266"/>
      <c r="B45" s="225"/>
      <c r="C45" s="212"/>
      <c r="D45" s="198"/>
      <c r="E45" s="198"/>
      <c r="F45" s="198"/>
      <c r="G45" s="198"/>
      <c r="H45" s="198"/>
      <c r="I45" s="199"/>
    </row>
    <row r="46" spans="1:9" ht="19.5" customHeight="1" hidden="1">
      <c r="A46" s="217"/>
      <c r="B46" s="226"/>
      <c r="C46" s="227"/>
      <c r="D46" s="198"/>
      <c r="E46" s="198"/>
      <c r="F46" s="198"/>
      <c r="G46" s="198"/>
      <c r="H46" s="198"/>
      <c r="I46" s="199"/>
    </row>
    <row r="47" spans="1:9" ht="19.5" customHeight="1" hidden="1">
      <c r="A47" s="210"/>
      <c r="B47" s="225"/>
      <c r="C47" s="212"/>
      <c r="D47" s="198"/>
      <c r="E47" s="198"/>
      <c r="F47" s="198"/>
      <c r="G47" s="198"/>
      <c r="H47" s="198"/>
      <c r="I47" s="199"/>
    </row>
    <row r="48" spans="1:9" ht="18.75" customHeight="1" hidden="1">
      <c r="A48" s="140"/>
      <c r="C48" s="228"/>
      <c r="D48" s="198"/>
      <c r="E48" s="198"/>
      <c r="F48" s="198"/>
      <c r="G48" s="198"/>
      <c r="H48" s="198"/>
      <c r="I48" s="199"/>
    </row>
    <row r="49" spans="1:9" ht="54.75" customHeight="1" hidden="1">
      <c r="A49" s="140"/>
      <c r="B49" s="229"/>
      <c r="C49" s="209"/>
      <c r="D49" s="198"/>
      <c r="E49" s="198"/>
      <c r="F49" s="198"/>
      <c r="G49" s="198"/>
      <c r="H49" s="198"/>
      <c r="I49" s="199"/>
    </row>
    <row r="50" spans="1:9" s="234" customFormat="1" ht="30.75" customHeight="1" hidden="1">
      <c r="A50" s="130"/>
      <c r="B50" s="230"/>
      <c r="C50" s="231"/>
      <c r="D50" s="232"/>
      <c r="E50" s="232"/>
      <c r="F50" s="232"/>
      <c r="G50" s="232"/>
      <c r="H50" s="232"/>
      <c r="I50" s="233"/>
    </row>
    <row r="51" spans="1:9" ht="15" hidden="1">
      <c r="A51" s="198"/>
      <c r="B51" s="198"/>
      <c r="C51" s="198"/>
      <c r="D51" s="198"/>
      <c r="E51" s="198"/>
      <c r="F51" s="198"/>
      <c r="G51" s="198"/>
      <c r="H51" s="198"/>
      <c r="I51" s="199"/>
    </row>
    <row r="52" spans="1:9" ht="24" customHeight="1">
      <c r="A52" s="275"/>
      <c r="B52" s="275"/>
      <c r="C52" s="275"/>
      <c r="D52" s="198"/>
      <c r="E52" s="198"/>
      <c r="F52" s="198"/>
      <c r="G52" s="198"/>
      <c r="H52" s="198"/>
      <c r="I52" s="199"/>
    </row>
    <row r="53" spans="1:9" ht="15">
      <c r="A53" s="198"/>
      <c r="B53" s="198"/>
      <c r="C53" s="198"/>
      <c r="D53" s="198"/>
      <c r="E53" s="198"/>
      <c r="F53" s="198"/>
      <c r="G53" s="198"/>
      <c r="H53" s="198"/>
      <c r="I53" s="199"/>
    </row>
    <row r="54" spans="1:9" ht="15">
      <c r="A54" s="198"/>
      <c r="B54" s="198"/>
      <c r="C54" s="198"/>
      <c r="D54" s="198"/>
      <c r="E54" s="198"/>
      <c r="F54" s="198"/>
      <c r="G54" s="198"/>
      <c r="H54" s="198"/>
      <c r="I54" s="199"/>
    </row>
    <row r="55" spans="1:9" ht="15">
      <c r="A55" s="198"/>
      <c r="B55" s="198"/>
      <c r="C55" s="198"/>
      <c r="D55" s="198"/>
      <c r="E55" s="198"/>
      <c r="F55" s="198"/>
      <c r="G55" s="198"/>
      <c r="H55" s="198"/>
      <c r="I55" s="199"/>
    </row>
    <row r="56" spans="1:9" ht="15">
      <c r="A56" s="198"/>
      <c r="B56" s="198"/>
      <c r="C56" s="198"/>
      <c r="D56" s="198"/>
      <c r="E56" s="198"/>
      <c r="F56" s="198"/>
      <c r="G56" s="198"/>
      <c r="H56" s="198"/>
      <c r="I56" s="199"/>
    </row>
    <row r="57" spans="1:9" ht="15">
      <c r="A57" s="199"/>
      <c r="B57" s="199"/>
      <c r="C57" s="199"/>
      <c r="D57" s="199"/>
      <c r="E57" s="199"/>
      <c r="F57" s="199"/>
      <c r="G57" s="199"/>
      <c r="H57" s="199"/>
      <c r="I57" s="199"/>
    </row>
    <row r="58" spans="1:9" ht="15">
      <c r="A58" s="199"/>
      <c r="B58" s="199"/>
      <c r="C58" s="199"/>
      <c r="D58" s="199"/>
      <c r="E58" s="199"/>
      <c r="F58" s="199"/>
      <c r="G58" s="199"/>
      <c r="H58" s="199"/>
      <c r="I58" s="199"/>
    </row>
    <row r="59" spans="1:9" ht="15">
      <c r="A59" s="199"/>
      <c r="B59" s="199"/>
      <c r="C59" s="199"/>
      <c r="D59" s="199"/>
      <c r="E59" s="199"/>
      <c r="F59" s="199"/>
      <c r="G59" s="199"/>
      <c r="H59" s="199"/>
      <c r="I59" s="199"/>
    </row>
    <row r="60" spans="1:9" ht="15">
      <c r="A60" s="199"/>
      <c r="B60" s="199"/>
      <c r="C60" s="199"/>
      <c r="D60" s="199"/>
      <c r="E60" s="199"/>
      <c r="F60" s="199"/>
      <c r="G60" s="199"/>
      <c r="H60" s="199"/>
      <c r="I60" s="199"/>
    </row>
  </sheetData>
  <sheetProtection/>
  <mergeCells count="21">
    <mergeCell ref="A1:C1"/>
    <mergeCell ref="A4:C4"/>
    <mergeCell ref="C32:C35"/>
    <mergeCell ref="A26:A35"/>
    <mergeCell ref="A5:C5"/>
    <mergeCell ref="C7:C9"/>
    <mergeCell ref="B7:B9"/>
    <mergeCell ref="A52:C52"/>
    <mergeCell ref="A43:A45"/>
    <mergeCell ref="D5:I5"/>
    <mergeCell ref="D12:E12"/>
    <mergeCell ref="G8:G9"/>
    <mergeCell ref="A7:A9"/>
    <mergeCell ref="E7:E9"/>
    <mergeCell ref="G7:I7"/>
    <mergeCell ref="F7:F9"/>
    <mergeCell ref="A11:C11"/>
    <mergeCell ref="D7:D9"/>
    <mergeCell ref="A12:B12"/>
    <mergeCell ref="A2:I2"/>
    <mergeCell ref="I8:I9"/>
  </mergeCells>
  <printOptions horizontalCentered="1"/>
  <pageMargins left="0.5905511811023623" right="0.5905511811023623" top="1.41" bottom="0.5905511811023623" header="0.5118110236220472" footer="0.5118110236220472"/>
  <pageSetup horizontalDpi="600" verticalDpi="600" orientation="portrait" paperSize="9" r:id="rId1"/>
  <headerFooter alignWithMargins="0">
    <oddHeader xml:space="preserve">&amp;R&amp;"Times New Roman,Normalny"&amp;14Tabela nr 7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28">
      <selection activeCell="C33" sqref="C33:Q36"/>
    </sheetView>
  </sheetViews>
  <sheetFormatPr defaultColWidth="10.25390625" defaultRowHeight="12.75"/>
  <cols>
    <col min="1" max="1" width="3.625" style="84" bestFit="1" customWidth="1"/>
    <col min="2" max="2" width="27.125" style="84" customWidth="1"/>
    <col min="3" max="3" width="12.25390625" style="84" customWidth="1"/>
    <col min="4" max="4" width="10.75390625" style="84" customWidth="1"/>
    <col min="5" max="5" width="12.875" style="84" customWidth="1"/>
    <col min="6" max="6" width="13.00390625" style="84" customWidth="1"/>
    <col min="7" max="7" width="13.125" style="84" customWidth="1"/>
    <col min="8" max="8" width="13.00390625" style="84" customWidth="1"/>
    <col min="9" max="9" width="12.875" style="84" customWidth="1"/>
    <col min="10" max="10" width="11.625" style="84" customWidth="1"/>
    <col min="11" max="11" width="8.25390625" style="84" customWidth="1"/>
    <col min="12" max="12" width="13.125" style="84" customWidth="1"/>
    <col min="13" max="13" width="12.875" style="84" customWidth="1"/>
    <col min="14" max="14" width="13.125" style="84" customWidth="1"/>
    <col min="15" max="15" width="10.00390625" style="84" customWidth="1"/>
    <col min="16" max="16" width="5.75390625" style="84" customWidth="1"/>
    <col min="17" max="17" width="12.75390625" style="84" customWidth="1"/>
    <col min="18" max="16384" width="10.25390625" style="84" customWidth="1"/>
  </cols>
  <sheetData>
    <row r="1" spans="1:17" s="82" customFormat="1" ht="31.5" customHeight="1">
      <c r="A1" s="359" t="s">
        <v>72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ht="12.75" customHeight="1">
      <c r="A2" s="338" t="s">
        <v>34</v>
      </c>
      <c r="B2" s="338" t="s">
        <v>73</v>
      </c>
      <c r="C2" s="346" t="s">
        <v>74</v>
      </c>
      <c r="D2" s="346" t="s">
        <v>75</v>
      </c>
      <c r="E2" s="346" t="s">
        <v>76</v>
      </c>
      <c r="F2" s="338" t="s">
        <v>77</v>
      </c>
      <c r="G2" s="338"/>
      <c r="H2" s="338" t="s">
        <v>38</v>
      </c>
      <c r="I2" s="338"/>
      <c r="J2" s="338"/>
      <c r="K2" s="338"/>
      <c r="L2" s="338"/>
      <c r="M2" s="338"/>
      <c r="N2" s="338"/>
      <c r="O2" s="338"/>
      <c r="P2" s="338"/>
      <c r="Q2" s="338"/>
    </row>
    <row r="3" spans="1:17" ht="14.25" customHeight="1">
      <c r="A3" s="338"/>
      <c r="B3" s="338"/>
      <c r="C3" s="346"/>
      <c r="D3" s="346"/>
      <c r="E3" s="346"/>
      <c r="F3" s="346" t="s">
        <v>78</v>
      </c>
      <c r="G3" s="346" t="s">
        <v>79</v>
      </c>
      <c r="H3" s="338" t="s">
        <v>80</v>
      </c>
      <c r="I3" s="338"/>
      <c r="J3" s="338"/>
      <c r="K3" s="338"/>
      <c r="L3" s="338"/>
      <c r="M3" s="338"/>
      <c r="N3" s="338"/>
      <c r="O3" s="338"/>
      <c r="P3" s="338"/>
      <c r="Q3" s="338"/>
    </row>
    <row r="4" spans="1:17" ht="14.25" customHeight="1">
      <c r="A4" s="338"/>
      <c r="B4" s="338"/>
      <c r="C4" s="346"/>
      <c r="D4" s="346"/>
      <c r="E4" s="346"/>
      <c r="F4" s="346"/>
      <c r="G4" s="346"/>
      <c r="H4" s="346" t="s">
        <v>81</v>
      </c>
      <c r="I4" s="338" t="s">
        <v>82</v>
      </c>
      <c r="J4" s="338"/>
      <c r="K4" s="338"/>
      <c r="L4" s="338"/>
      <c r="M4" s="338"/>
      <c r="N4" s="338"/>
      <c r="O4" s="338"/>
      <c r="P4" s="338"/>
      <c r="Q4" s="338"/>
    </row>
    <row r="5" spans="1:17" ht="14.25" customHeight="1">
      <c r="A5" s="338"/>
      <c r="B5" s="338"/>
      <c r="C5" s="346"/>
      <c r="D5" s="346"/>
      <c r="E5" s="346"/>
      <c r="F5" s="346"/>
      <c r="G5" s="346"/>
      <c r="H5" s="346"/>
      <c r="I5" s="338" t="s">
        <v>83</v>
      </c>
      <c r="J5" s="338"/>
      <c r="K5" s="338"/>
      <c r="L5" s="338"/>
      <c r="M5" s="338" t="s">
        <v>84</v>
      </c>
      <c r="N5" s="338"/>
      <c r="O5" s="338"/>
      <c r="P5" s="338"/>
      <c r="Q5" s="338"/>
    </row>
    <row r="6" spans="1:17" ht="12.75" customHeight="1">
      <c r="A6" s="338"/>
      <c r="B6" s="338"/>
      <c r="C6" s="346"/>
      <c r="D6" s="346"/>
      <c r="E6" s="346"/>
      <c r="F6" s="346"/>
      <c r="G6" s="346"/>
      <c r="H6" s="346"/>
      <c r="I6" s="346" t="s">
        <v>85</v>
      </c>
      <c r="J6" s="338" t="s">
        <v>86</v>
      </c>
      <c r="K6" s="338"/>
      <c r="L6" s="338"/>
      <c r="M6" s="346" t="s">
        <v>87</v>
      </c>
      <c r="N6" s="346" t="s">
        <v>86</v>
      </c>
      <c r="O6" s="346"/>
      <c r="P6" s="346"/>
      <c r="Q6" s="346"/>
    </row>
    <row r="7" spans="1:17" ht="90.75" customHeight="1">
      <c r="A7" s="338"/>
      <c r="B7" s="338"/>
      <c r="C7" s="346"/>
      <c r="D7" s="346"/>
      <c r="E7" s="346"/>
      <c r="F7" s="346"/>
      <c r="G7" s="346"/>
      <c r="H7" s="346"/>
      <c r="I7" s="346"/>
      <c r="J7" s="83" t="s">
        <v>88</v>
      </c>
      <c r="K7" s="83" t="s">
        <v>89</v>
      </c>
      <c r="L7" s="83" t="s">
        <v>90</v>
      </c>
      <c r="M7" s="346"/>
      <c r="N7" s="83" t="s">
        <v>91</v>
      </c>
      <c r="O7" s="83" t="s">
        <v>88</v>
      </c>
      <c r="P7" s="83" t="s">
        <v>89</v>
      </c>
      <c r="Q7" s="83" t="s">
        <v>92</v>
      </c>
    </row>
    <row r="8" spans="1:17" ht="10.5" customHeight="1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  <c r="K8" s="85">
        <v>11</v>
      </c>
      <c r="L8" s="85">
        <v>12</v>
      </c>
      <c r="M8" s="85">
        <v>13</v>
      </c>
      <c r="N8" s="85">
        <v>14</v>
      </c>
      <c r="O8" s="85">
        <v>15</v>
      </c>
      <c r="P8" s="85">
        <v>16</v>
      </c>
      <c r="Q8" s="85">
        <v>17</v>
      </c>
    </row>
    <row r="9" spans="1:17" s="89" customFormat="1" ht="39" customHeight="1">
      <c r="A9" s="86">
        <v>1</v>
      </c>
      <c r="B9" s="87" t="s">
        <v>93</v>
      </c>
      <c r="C9" s="362" t="s">
        <v>70</v>
      </c>
      <c r="D9" s="363"/>
      <c r="E9" s="88">
        <f aca="true" t="shared" si="0" ref="E9:Q9">E13+E17+E23+E28</f>
        <v>6465008</v>
      </c>
      <c r="F9" s="88">
        <f t="shared" si="0"/>
        <v>2870901</v>
      </c>
      <c r="G9" s="88">
        <f t="shared" si="0"/>
        <v>3594107</v>
      </c>
      <c r="H9" s="88">
        <f t="shared" si="0"/>
        <v>1360037</v>
      </c>
      <c r="I9" s="88">
        <f t="shared" si="0"/>
        <v>708111</v>
      </c>
      <c r="J9" s="88">
        <f t="shared" si="0"/>
        <v>10703.15</v>
      </c>
      <c r="K9" s="88">
        <f t="shared" si="0"/>
        <v>0</v>
      </c>
      <c r="L9" s="88">
        <f t="shared" si="0"/>
        <v>697407.85</v>
      </c>
      <c r="M9" s="88">
        <f t="shared" si="0"/>
        <v>651926</v>
      </c>
      <c r="N9" s="88">
        <f t="shared" si="0"/>
        <v>584942</v>
      </c>
      <c r="O9" s="88">
        <f t="shared" si="0"/>
        <v>0</v>
      </c>
      <c r="P9" s="88">
        <f t="shared" si="0"/>
        <v>0</v>
      </c>
      <c r="Q9" s="88">
        <f t="shared" si="0"/>
        <v>66984</v>
      </c>
    </row>
    <row r="10" spans="1:17" s="89" customFormat="1" ht="45.75" customHeight="1">
      <c r="A10" s="348" t="s">
        <v>94</v>
      </c>
      <c r="B10" s="91" t="s">
        <v>95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64"/>
    </row>
    <row r="11" spans="1:17" s="89" customFormat="1" ht="39" customHeight="1">
      <c r="A11" s="336"/>
      <c r="B11" s="91" t="s">
        <v>96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6"/>
    </row>
    <row r="12" spans="1:17" s="89" customFormat="1" ht="59.25" customHeight="1">
      <c r="A12" s="336"/>
      <c r="B12" s="91" t="s">
        <v>97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67"/>
    </row>
    <row r="13" spans="1:17" s="97" customFormat="1" ht="34.5" customHeight="1">
      <c r="A13" s="336"/>
      <c r="B13" s="92" t="s">
        <v>98</v>
      </c>
      <c r="C13" s="93"/>
      <c r="D13" s="94" t="s">
        <v>99</v>
      </c>
      <c r="E13" s="95">
        <f>E14</f>
        <v>300426</v>
      </c>
      <c r="F13" s="95">
        <f aca="true" t="shared" si="1" ref="F13:N13">F14</f>
        <v>181337</v>
      </c>
      <c r="G13" s="95">
        <f t="shared" si="1"/>
        <v>119089</v>
      </c>
      <c r="H13" s="95">
        <f t="shared" si="1"/>
        <v>300426</v>
      </c>
      <c r="I13" s="95">
        <f t="shared" si="1"/>
        <v>181337</v>
      </c>
      <c r="J13" s="95">
        <f t="shared" si="1"/>
        <v>10703.15</v>
      </c>
      <c r="K13" s="95">
        <f t="shared" si="1"/>
        <v>0</v>
      </c>
      <c r="L13" s="95">
        <f t="shared" si="1"/>
        <v>170633.85</v>
      </c>
      <c r="M13" s="95">
        <f t="shared" si="1"/>
        <v>119089</v>
      </c>
      <c r="N13" s="95">
        <f t="shared" si="1"/>
        <v>119089</v>
      </c>
      <c r="O13" s="95">
        <v>0</v>
      </c>
      <c r="P13" s="95">
        <v>0</v>
      </c>
      <c r="Q13" s="96">
        <v>0</v>
      </c>
    </row>
    <row r="14" spans="1:17" s="97" customFormat="1" ht="34.5" customHeight="1">
      <c r="A14" s="337"/>
      <c r="B14" s="92" t="s">
        <v>80</v>
      </c>
      <c r="C14" s="90"/>
      <c r="D14" s="98" t="s">
        <v>99</v>
      </c>
      <c r="E14" s="99">
        <v>300426</v>
      </c>
      <c r="F14" s="99">
        <v>181337</v>
      </c>
      <c r="G14" s="99">
        <v>119089</v>
      </c>
      <c r="H14" s="99">
        <v>300426</v>
      </c>
      <c r="I14" s="99">
        <v>181337</v>
      </c>
      <c r="J14" s="99">
        <v>10703.15</v>
      </c>
      <c r="K14" s="100">
        <v>0</v>
      </c>
      <c r="L14" s="99">
        <v>170633.85</v>
      </c>
      <c r="M14" s="99">
        <v>119089</v>
      </c>
      <c r="N14" s="99">
        <v>119089</v>
      </c>
      <c r="O14" s="99">
        <v>0</v>
      </c>
      <c r="P14" s="99">
        <v>0</v>
      </c>
      <c r="Q14" s="100">
        <v>0</v>
      </c>
    </row>
    <row r="15" spans="1:17" s="101" customFormat="1" ht="33" customHeight="1">
      <c r="A15" s="336" t="s">
        <v>100</v>
      </c>
      <c r="B15" s="91" t="s">
        <v>101</v>
      </c>
      <c r="C15" s="340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2"/>
    </row>
    <row r="16" spans="1:17" s="101" customFormat="1" ht="45.75" customHeight="1">
      <c r="A16" s="336"/>
      <c r="B16" s="91" t="s">
        <v>102</v>
      </c>
      <c r="C16" s="343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5"/>
    </row>
    <row r="17" spans="1:17" s="101" customFormat="1" ht="34.5" customHeight="1">
      <c r="A17" s="336"/>
      <c r="B17" s="92" t="s">
        <v>98</v>
      </c>
      <c r="C17" s="102"/>
      <c r="D17" s="94" t="s">
        <v>103</v>
      </c>
      <c r="E17" s="103">
        <f aca="true" t="shared" si="2" ref="E17:Q17">E18+E19+E20</f>
        <v>1124487</v>
      </c>
      <c r="F17" s="103">
        <f t="shared" si="2"/>
        <v>722786</v>
      </c>
      <c r="G17" s="103">
        <f t="shared" si="2"/>
        <v>401701</v>
      </c>
      <c r="H17" s="103">
        <f t="shared" si="2"/>
        <v>557504</v>
      </c>
      <c r="I17" s="103">
        <f t="shared" si="2"/>
        <v>330828</v>
      </c>
      <c r="J17" s="103">
        <f t="shared" si="2"/>
        <v>0</v>
      </c>
      <c r="K17" s="104">
        <f t="shared" si="2"/>
        <v>0</v>
      </c>
      <c r="L17" s="103">
        <f t="shared" si="2"/>
        <v>330828</v>
      </c>
      <c r="M17" s="103">
        <f t="shared" si="2"/>
        <v>226676</v>
      </c>
      <c r="N17" s="103">
        <f t="shared" si="2"/>
        <v>200000</v>
      </c>
      <c r="O17" s="103">
        <f t="shared" si="2"/>
        <v>0</v>
      </c>
      <c r="P17" s="103">
        <f t="shared" si="2"/>
        <v>0</v>
      </c>
      <c r="Q17" s="104">
        <f t="shared" si="2"/>
        <v>26676</v>
      </c>
    </row>
    <row r="18" spans="1:17" s="101" customFormat="1" ht="34.5" customHeight="1">
      <c r="A18" s="336"/>
      <c r="B18" s="92" t="s">
        <v>104</v>
      </c>
      <c r="C18" s="105"/>
      <c r="D18" s="94" t="s">
        <v>103</v>
      </c>
      <c r="E18" s="104">
        <v>24000</v>
      </c>
      <c r="F18" s="106">
        <v>14687</v>
      </c>
      <c r="G18" s="104">
        <v>9313</v>
      </c>
      <c r="H18" s="95">
        <v>0</v>
      </c>
      <c r="I18" s="96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107">
        <v>0</v>
      </c>
    </row>
    <row r="19" spans="1:17" s="101" customFormat="1" ht="34.5" customHeight="1">
      <c r="A19" s="336"/>
      <c r="B19" s="92" t="s">
        <v>105</v>
      </c>
      <c r="C19" s="92"/>
      <c r="D19" s="94" t="s">
        <v>103</v>
      </c>
      <c r="E19" s="104">
        <v>542983</v>
      </c>
      <c r="F19" s="104">
        <v>377271</v>
      </c>
      <c r="G19" s="104">
        <v>165712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</row>
    <row r="20" spans="1:17" s="101" customFormat="1" ht="34.5" customHeight="1">
      <c r="A20" s="337"/>
      <c r="B20" s="92" t="s">
        <v>80</v>
      </c>
      <c r="C20" s="92"/>
      <c r="D20" s="94" t="s">
        <v>103</v>
      </c>
      <c r="E20" s="104">
        <v>557504</v>
      </c>
      <c r="F20" s="104">
        <v>330828</v>
      </c>
      <c r="G20" s="104">
        <v>226676</v>
      </c>
      <c r="H20" s="104">
        <v>557504</v>
      </c>
      <c r="I20" s="104">
        <v>330828</v>
      </c>
      <c r="J20" s="104">
        <v>0</v>
      </c>
      <c r="K20" s="108">
        <v>0</v>
      </c>
      <c r="L20" s="104">
        <v>330828</v>
      </c>
      <c r="M20" s="104">
        <v>226676</v>
      </c>
      <c r="N20" s="104">
        <v>200000</v>
      </c>
      <c r="O20" s="108">
        <v>0</v>
      </c>
      <c r="P20" s="108">
        <v>0</v>
      </c>
      <c r="Q20" s="104">
        <v>26676</v>
      </c>
    </row>
    <row r="21" spans="1:17" s="101" customFormat="1" ht="30">
      <c r="A21" s="337" t="s">
        <v>106</v>
      </c>
      <c r="B21" s="91" t="s">
        <v>107</v>
      </c>
      <c r="C21" s="350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2"/>
    </row>
    <row r="22" spans="1:17" s="101" customFormat="1" ht="66.75" customHeight="1">
      <c r="A22" s="348"/>
      <c r="B22" s="91" t="s">
        <v>108</v>
      </c>
      <c r="C22" s="353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5"/>
    </row>
    <row r="23" spans="1:17" s="101" customFormat="1" ht="33.75" customHeight="1">
      <c r="A23" s="348"/>
      <c r="B23" s="92" t="s">
        <v>98</v>
      </c>
      <c r="C23" s="109"/>
      <c r="D23" s="110" t="s">
        <v>103</v>
      </c>
      <c r="E23" s="111">
        <f aca="true" t="shared" si="3" ref="E23:Q23">E24+E25</f>
        <v>454000</v>
      </c>
      <c r="F23" s="111">
        <f t="shared" si="3"/>
        <v>177081</v>
      </c>
      <c r="G23" s="111">
        <f t="shared" si="3"/>
        <v>276919</v>
      </c>
      <c r="H23" s="111">
        <f t="shared" si="3"/>
        <v>436000</v>
      </c>
      <c r="I23" s="111">
        <f t="shared" si="3"/>
        <v>170147</v>
      </c>
      <c r="J23" s="111">
        <f t="shared" si="3"/>
        <v>0</v>
      </c>
      <c r="K23" s="111">
        <f t="shared" si="3"/>
        <v>0</v>
      </c>
      <c r="L23" s="111">
        <f t="shared" si="3"/>
        <v>170147</v>
      </c>
      <c r="M23" s="111">
        <f t="shared" si="3"/>
        <v>265853</v>
      </c>
      <c r="N23" s="111">
        <f t="shared" si="3"/>
        <v>265853</v>
      </c>
      <c r="O23" s="111">
        <f t="shared" si="3"/>
        <v>0</v>
      </c>
      <c r="P23" s="111">
        <f t="shared" si="3"/>
        <v>0</v>
      </c>
      <c r="Q23" s="111">
        <f t="shared" si="3"/>
        <v>0</v>
      </c>
    </row>
    <row r="24" spans="1:17" s="101" customFormat="1" ht="32.25" customHeight="1">
      <c r="A24" s="348"/>
      <c r="B24" s="92" t="s">
        <v>109</v>
      </c>
      <c r="C24" s="112"/>
      <c r="D24" s="94" t="s">
        <v>103</v>
      </c>
      <c r="E24" s="113">
        <v>18000</v>
      </c>
      <c r="F24" s="113">
        <v>6934</v>
      </c>
      <c r="G24" s="113">
        <v>11066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</row>
    <row r="25" spans="1:17" s="101" customFormat="1" ht="32.25" customHeight="1">
      <c r="A25" s="348"/>
      <c r="B25" s="114" t="s">
        <v>80</v>
      </c>
      <c r="C25" s="115"/>
      <c r="D25" s="94" t="s">
        <v>103</v>
      </c>
      <c r="E25" s="104">
        <v>436000</v>
      </c>
      <c r="F25" s="104">
        <v>170147</v>
      </c>
      <c r="G25" s="104">
        <v>265853</v>
      </c>
      <c r="H25" s="104">
        <v>436000</v>
      </c>
      <c r="I25" s="104">
        <v>170147</v>
      </c>
      <c r="J25" s="104">
        <v>0</v>
      </c>
      <c r="K25" s="104">
        <v>0</v>
      </c>
      <c r="L25" s="104">
        <v>170147</v>
      </c>
      <c r="M25" s="104">
        <v>265853</v>
      </c>
      <c r="N25" s="104">
        <v>265853</v>
      </c>
      <c r="O25" s="104">
        <v>0</v>
      </c>
      <c r="P25" s="104">
        <v>0</v>
      </c>
      <c r="Q25" s="104">
        <v>0</v>
      </c>
    </row>
    <row r="26" spans="1:17" s="101" customFormat="1" ht="45" customHeight="1">
      <c r="A26" s="348" t="s">
        <v>110</v>
      </c>
      <c r="B26" s="116" t="s">
        <v>111</v>
      </c>
      <c r="C26" s="115"/>
      <c r="D26" s="9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s="101" customFormat="1" ht="75.75" customHeight="1">
      <c r="A27" s="336"/>
      <c r="B27" s="116" t="s">
        <v>112</v>
      </c>
      <c r="C27" s="115"/>
      <c r="D27" s="9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s="101" customFormat="1" ht="33.75" customHeight="1">
      <c r="A28" s="336"/>
      <c r="B28" s="116" t="s">
        <v>98</v>
      </c>
      <c r="C28" s="115"/>
      <c r="D28" s="110" t="s">
        <v>113</v>
      </c>
      <c r="E28" s="104">
        <f>E29+E30+E31</f>
        <v>4586095</v>
      </c>
      <c r="F28" s="104">
        <f aca="true" t="shared" si="4" ref="F28:Q28">F29+F30+F31</f>
        <v>1789697</v>
      </c>
      <c r="G28" s="104">
        <f t="shared" si="4"/>
        <v>2796398</v>
      </c>
      <c r="H28" s="104">
        <f t="shared" si="4"/>
        <v>66107</v>
      </c>
      <c r="I28" s="104">
        <f t="shared" si="4"/>
        <v>25799</v>
      </c>
      <c r="J28" s="104">
        <f t="shared" si="4"/>
        <v>0</v>
      </c>
      <c r="K28" s="104">
        <f t="shared" si="4"/>
        <v>0</v>
      </c>
      <c r="L28" s="104">
        <f t="shared" si="4"/>
        <v>25799</v>
      </c>
      <c r="M28" s="104">
        <f t="shared" si="4"/>
        <v>40308</v>
      </c>
      <c r="N28" s="104">
        <f t="shared" si="4"/>
        <v>0</v>
      </c>
      <c r="O28" s="104">
        <f t="shared" si="4"/>
        <v>0</v>
      </c>
      <c r="P28" s="104">
        <f t="shared" si="4"/>
        <v>0</v>
      </c>
      <c r="Q28" s="104">
        <f t="shared" si="4"/>
        <v>40308</v>
      </c>
    </row>
    <row r="29" spans="1:17" s="101" customFormat="1" ht="33.75" customHeight="1">
      <c r="A29" s="337"/>
      <c r="B29" s="116" t="s">
        <v>80</v>
      </c>
      <c r="C29" s="115"/>
      <c r="D29" s="110" t="s">
        <v>113</v>
      </c>
      <c r="E29" s="104">
        <v>66107</v>
      </c>
      <c r="F29" s="104">
        <v>25799</v>
      </c>
      <c r="G29" s="104">
        <v>40308</v>
      </c>
      <c r="H29" s="104">
        <v>66107</v>
      </c>
      <c r="I29" s="104">
        <v>25799</v>
      </c>
      <c r="J29" s="104">
        <v>0</v>
      </c>
      <c r="K29" s="104">
        <v>0</v>
      </c>
      <c r="L29" s="104">
        <v>25799</v>
      </c>
      <c r="M29" s="104">
        <v>40308</v>
      </c>
      <c r="N29" s="104">
        <v>0</v>
      </c>
      <c r="O29" s="104">
        <v>0</v>
      </c>
      <c r="P29" s="104">
        <v>0</v>
      </c>
      <c r="Q29" s="104">
        <v>40308</v>
      </c>
    </row>
    <row r="30" spans="1:17" s="101" customFormat="1" ht="33.75" customHeight="1">
      <c r="A30" s="93"/>
      <c r="B30" s="116" t="s">
        <v>126</v>
      </c>
      <c r="C30" s="115"/>
      <c r="D30" s="110" t="s">
        <v>113</v>
      </c>
      <c r="E30" s="104">
        <v>2100000</v>
      </c>
      <c r="F30" s="104">
        <v>819513</v>
      </c>
      <c r="G30" s="104">
        <v>1280487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</row>
    <row r="31" spans="1:17" s="101" customFormat="1" ht="33.75" customHeight="1">
      <c r="A31" s="93"/>
      <c r="B31" s="116" t="s">
        <v>127</v>
      </c>
      <c r="C31" s="115"/>
      <c r="D31" s="110" t="s">
        <v>113</v>
      </c>
      <c r="E31" s="104">
        <v>2419988</v>
      </c>
      <c r="F31" s="104">
        <v>944385</v>
      </c>
      <c r="G31" s="104">
        <v>1475603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</row>
    <row r="32" spans="1:17" s="101" customFormat="1" ht="34.5" customHeight="1">
      <c r="A32" s="117">
        <v>2</v>
      </c>
      <c r="B32" s="118" t="s">
        <v>114</v>
      </c>
      <c r="C32" s="349" t="s">
        <v>70</v>
      </c>
      <c r="D32" s="349"/>
      <c r="E32" s="119">
        <f aca="true" t="shared" si="5" ref="E32:Q32">E37</f>
        <v>412654.27</v>
      </c>
      <c r="F32" s="119">
        <f t="shared" si="5"/>
        <v>73322.14</v>
      </c>
      <c r="G32" s="119">
        <f t="shared" si="5"/>
        <v>339332.13</v>
      </c>
      <c r="H32" s="119">
        <f t="shared" si="5"/>
        <v>128000</v>
      </c>
      <c r="I32" s="119">
        <f t="shared" si="5"/>
        <v>30624</v>
      </c>
      <c r="J32" s="119">
        <f t="shared" si="5"/>
        <v>0</v>
      </c>
      <c r="K32" s="119">
        <f t="shared" si="5"/>
        <v>0</v>
      </c>
      <c r="L32" s="119">
        <f t="shared" si="5"/>
        <v>30624</v>
      </c>
      <c r="M32" s="119">
        <f t="shared" si="5"/>
        <v>97376</v>
      </c>
      <c r="N32" s="119">
        <f t="shared" si="5"/>
        <v>0</v>
      </c>
      <c r="O32" s="119">
        <f t="shared" si="5"/>
        <v>0</v>
      </c>
      <c r="P32" s="119">
        <f t="shared" si="5"/>
        <v>0</v>
      </c>
      <c r="Q32" s="119">
        <f t="shared" si="5"/>
        <v>97376</v>
      </c>
    </row>
    <row r="33" spans="1:17" s="101" customFormat="1" ht="33" customHeight="1">
      <c r="A33" s="348" t="s">
        <v>115</v>
      </c>
      <c r="B33" s="91" t="s">
        <v>116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2"/>
    </row>
    <row r="34" spans="1:17" s="101" customFormat="1" ht="45">
      <c r="A34" s="336"/>
      <c r="B34" s="91" t="s">
        <v>117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7"/>
    </row>
    <row r="35" spans="1:17" s="101" customFormat="1" ht="45">
      <c r="A35" s="336"/>
      <c r="B35" s="91" t="s">
        <v>118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7"/>
    </row>
    <row r="36" spans="1:17" s="101" customFormat="1" ht="30">
      <c r="A36" s="336"/>
      <c r="B36" s="91" t="s">
        <v>119</v>
      </c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5"/>
    </row>
    <row r="37" spans="1:17" s="101" customFormat="1" ht="33.75" customHeight="1">
      <c r="A37" s="336"/>
      <c r="B37" s="92" t="s">
        <v>98</v>
      </c>
      <c r="C37" s="120"/>
      <c r="D37" s="121" t="s">
        <v>120</v>
      </c>
      <c r="E37" s="122">
        <f aca="true" t="shared" si="6" ref="E37:Q37">SUM(E38:E41)</f>
        <v>412654.27</v>
      </c>
      <c r="F37" s="122">
        <f t="shared" si="6"/>
        <v>73322.14</v>
      </c>
      <c r="G37" s="122">
        <f t="shared" si="6"/>
        <v>339332.13</v>
      </c>
      <c r="H37" s="122">
        <f t="shared" si="6"/>
        <v>128000</v>
      </c>
      <c r="I37" s="122">
        <f t="shared" si="6"/>
        <v>30624</v>
      </c>
      <c r="J37" s="122">
        <f t="shared" si="6"/>
        <v>0</v>
      </c>
      <c r="K37" s="122">
        <f t="shared" si="6"/>
        <v>0</v>
      </c>
      <c r="L37" s="122">
        <f t="shared" si="6"/>
        <v>30624</v>
      </c>
      <c r="M37" s="122">
        <f t="shared" si="6"/>
        <v>97376</v>
      </c>
      <c r="N37" s="122">
        <f t="shared" si="6"/>
        <v>0</v>
      </c>
      <c r="O37" s="122">
        <f t="shared" si="6"/>
        <v>0</v>
      </c>
      <c r="P37" s="122">
        <f t="shared" si="6"/>
        <v>0</v>
      </c>
      <c r="Q37" s="122">
        <f t="shared" si="6"/>
        <v>97376</v>
      </c>
    </row>
    <row r="38" spans="1:17" s="101" customFormat="1" ht="33.75" customHeight="1">
      <c r="A38" s="336"/>
      <c r="B38" s="92" t="s">
        <v>121</v>
      </c>
      <c r="C38" s="115"/>
      <c r="D38" s="123" t="s">
        <v>120</v>
      </c>
      <c r="E38" s="104">
        <v>75788.24</v>
      </c>
      <c r="F38" s="95">
        <v>11368.24</v>
      </c>
      <c r="G38" s="104">
        <v>64420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</row>
    <row r="39" spans="1:17" s="101" customFormat="1" ht="33.75" customHeight="1">
      <c r="A39" s="336"/>
      <c r="B39" s="92" t="s">
        <v>122</v>
      </c>
      <c r="C39" s="115"/>
      <c r="D39" s="123" t="s">
        <v>120</v>
      </c>
      <c r="E39" s="104">
        <v>117664.28</v>
      </c>
      <c r="F39" s="95">
        <v>17649.64</v>
      </c>
      <c r="G39" s="104">
        <v>100014.64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</row>
    <row r="40" spans="1:17" s="101" customFormat="1" ht="33.75" customHeight="1">
      <c r="A40" s="336"/>
      <c r="B40" s="92" t="s">
        <v>105</v>
      </c>
      <c r="C40" s="115"/>
      <c r="D40" s="123" t="s">
        <v>120</v>
      </c>
      <c r="E40" s="104">
        <v>91201.75</v>
      </c>
      <c r="F40" s="95">
        <v>13680.26</v>
      </c>
      <c r="G40" s="104">
        <v>77521.49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</row>
    <row r="41" spans="1:17" s="101" customFormat="1" ht="33.75" customHeight="1">
      <c r="A41" s="358"/>
      <c r="B41" s="92" t="s">
        <v>80</v>
      </c>
      <c r="C41" s="115"/>
      <c r="D41" s="123" t="s">
        <v>120</v>
      </c>
      <c r="E41" s="104">
        <v>128000</v>
      </c>
      <c r="F41" s="95">
        <v>30624</v>
      </c>
      <c r="G41" s="104">
        <v>97376</v>
      </c>
      <c r="H41" s="95">
        <v>128000</v>
      </c>
      <c r="I41" s="95">
        <v>30624</v>
      </c>
      <c r="J41" s="95">
        <v>0</v>
      </c>
      <c r="K41" s="95">
        <v>0</v>
      </c>
      <c r="L41" s="95">
        <v>30624</v>
      </c>
      <c r="M41" s="95">
        <v>97376</v>
      </c>
      <c r="N41" s="95">
        <v>0</v>
      </c>
      <c r="O41" s="95">
        <v>0</v>
      </c>
      <c r="P41" s="95">
        <v>0</v>
      </c>
      <c r="Q41" s="95">
        <v>97376</v>
      </c>
    </row>
    <row r="42" spans="1:17" s="89" customFormat="1" ht="37.5" customHeight="1">
      <c r="A42" s="339" t="s">
        <v>123</v>
      </c>
      <c r="B42" s="339"/>
      <c r="C42" s="360" t="s">
        <v>70</v>
      </c>
      <c r="D42" s="361"/>
      <c r="E42" s="124">
        <f aca="true" t="shared" si="7" ref="E42:Q42">E9+E32</f>
        <v>6877662.27</v>
      </c>
      <c r="F42" s="124">
        <f t="shared" si="7"/>
        <v>2944223.14</v>
      </c>
      <c r="G42" s="124">
        <f t="shared" si="7"/>
        <v>3933439.13</v>
      </c>
      <c r="H42" s="124">
        <f t="shared" si="7"/>
        <v>1488037</v>
      </c>
      <c r="I42" s="124">
        <f t="shared" si="7"/>
        <v>738735</v>
      </c>
      <c r="J42" s="124">
        <f t="shared" si="7"/>
        <v>10703.15</v>
      </c>
      <c r="K42" s="124">
        <f t="shared" si="7"/>
        <v>0</v>
      </c>
      <c r="L42" s="124">
        <f t="shared" si="7"/>
        <v>728031.85</v>
      </c>
      <c r="M42" s="124">
        <f t="shared" si="7"/>
        <v>749302</v>
      </c>
      <c r="N42" s="124">
        <f t="shared" si="7"/>
        <v>584942</v>
      </c>
      <c r="O42" s="124">
        <f t="shared" si="7"/>
        <v>0</v>
      </c>
      <c r="P42" s="124">
        <f t="shared" si="7"/>
        <v>0</v>
      </c>
      <c r="Q42" s="124">
        <f t="shared" si="7"/>
        <v>164360</v>
      </c>
    </row>
    <row r="43" ht="6.75" customHeight="1"/>
    <row r="44" spans="1:10" ht="12.75" customHeight="1">
      <c r="A44" s="347" t="s">
        <v>124</v>
      </c>
      <c r="B44" s="347"/>
      <c r="C44" s="347"/>
      <c r="D44" s="347"/>
      <c r="E44" s="347"/>
      <c r="F44" s="347"/>
      <c r="G44" s="347"/>
      <c r="H44" s="347"/>
      <c r="I44" s="347"/>
      <c r="J44" s="347"/>
    </row>
    <row r="45" spans="1:10" ht="13.5" customHeight="1">
      <c r="A45" s="125" t="s">
        <v>125</v>
      </c>
      <c r="B45" s="125"/>
      <c r="C45" s="125"/>
      <c r="D45" s="125"/>
      <c r="E45" s="125"/>
      <c r="F45" s="125"/>
      <c r="G45" s="125"/>
      <c r="H45" s="125"/>
      <c r="I45" s="125"/>
      <c r="J45" s="125"/>
    </row>
    <row r="46" spans="1:10" ht="11.25">
      <c r="A46" s="125"/>
      <c r="B46" s="125"/>
      <c r="C46" s="125"/>
      <c r="D46" s="125"/>
      <c r="E46" s="125"/>
      <c r="F46" s="125"/>
      <c r="G46" s="125"/>
      <c r="H46" s="125"/>
      <c r="I46" s="125"/>
      <c r="J46" s="125"/>
    </row>
  </sheetData>
  <sheetProtection/>
  <mergeCells count="33">
    <mergeCell ref="A10:A14"/>
    <mergeCell ref="C10:Q12"/>
    <mergeCell ref="H4:H7"/>
    <mergeCell ref="G3:G7"/>
    <mergeCell ref="E2:E7"/>
    <mergeCell ref="F3:F7"/>
    <mergeCell ref="A1:Q1"/>
    <mergeCell ref="C42:D42"/>
    <mergeCell ref="N6:Q6"/>
    <mergeCell ref="C9:D9"/>
    <mergeCell ref="M6:M7"/>
    <mergeCell ref="H2:Q2"/>
    <mergeCell ref="H3:Q3"/>
    <mergeCell ref="I4:Q4"/>
    <mergeCell ref="C2:C7"/>
    <mergeCell ref="D2:D7"/>
    <mergeCell ref="A44:J44"/>
    <mergeCell ref="A21:A25"/>
    <mergeCell ref="C32:D32"/>
    <mergeCell ref="C21:Q22"/>
    <mergeCell ref="C33:Q36"/>
    <mergeCell ref="A33:A41"/>
    <mergeCell ref="A26:A29"/>
    <mergeCell ref="A15:A20"/>
    <mergeCell ref="F2:G2"/>
    <mergeCell ref="A42:B42"/>
    <mergeCell ref="C15:Q16"/>
    <mergeCell ref="I5:L5"/>
    <mergeCell ref="I6:I7"/>
    <mergeCell ref="J6:L6"/>
    <mergeCell ref="A2:A7"/>
    <mergeCell ref="B2:B7"/>
    <mergeCell ref="M5:Q5"/>
  </mergeCells>
  <printOptions/>
  <pageMargins left="0.3937007874015748" right="0.1968503937007874" top="0.6692913385826772" bottom="0.1968503937007874" header="0.28" footer="0.5118110236220472"/>
  <pageSetup fitToHeight="2" fitToWidth="0" horizontalDpi="300" verticalDpi="300" orientation="landscape" paperSize="9" scale="68" r:id="rId1"/>
  <headerFooter alignWithMargins="0">
    <oddHeader>&amp;R&amp;"Times New Roman,Normalny"&amp;14Tabela nr 8
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1"/>
  <sheetViews>
    <sheetView view="pageLayout" workbookViewId="0" topLeftCell="F1">
      <selection activeCell="O16" sqref="O16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6.37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263" t="s">
        <v>0</v>
      </c>
      <c r="H1" s="263"/>
      <c r="I1" s="263"/>
      <c r="J1" s="263"/>
      <c r="K1" s="263"/>
      <c r="L1" s="263"/>
      <c r="M1" s="263"/>
      <c r="N1" s="263"/>
      <c r="O1" s="263"/>
    </row>
    <row r="2" spans="7:15" ht="25.5" customHeight="1">
      <c r="G2" s="1"/>
      <c r="H2" s="1"/>
      <c r="I2" s="263" t="s">
        <v>1</v>
      </c>
      <c r="J2" s="263"/>
      <c r="K2" s="263"/>
      <c r="L2" s="263"/>
      <c r="M2" s="263"/>
      <c r="N2" s="263"/>
      <c r="O2" s="263"/>
    </row>
    <row r="3" spans="7:15" ht="6" customHeight="1">
      <c r="G3" s="2"/>
      <c r="H3" s="2"/>
      <c r="I3" s="2"/>
      <c r="J3" s="2"/>
      <c r="K3" s="2"/>
      <c r="L3" s="2"/>
      <c r="M3" s="2"/>
      <c r="N3" s="2"/>
      <c r="O3" s="2"/>
    </row>
    <row r="4" spans="12:15" ht="9.75" customHeight="1">
      <c r="L4" s="3"/>
      <c r="M4" s="3"/>
      <c r="N4" s="3"/>
      <c r="O4" s="3"/>
    </row>
    <row r="5" spans="7:15" ht="19.5" customHeight="1">
      <c r="G5" s="4"/>
      <c r="H5" s="4"/>
      <c r="I5" s="301" t="s">
        <v>2</v>
      </c>
      <c r="J5" s="301" t="s">
        <v>3</v>
      </c>
      <c r="K5" s="6"/>
      <c r="L5" s="301" t="s">
        <v>4</v>
      </c>
      <c r="M5" s="301" t="s">
        <v>5</v>
      </c>
      <c r="N5" s="301"/>
      <c r="O5" s="301"/>
    </row>
    <row r="6" spans="7:15" ht="42.75" customHeight="1">
      <c r="G6" s="7"/>
      <c r="H6" s="7"/>
      <c r="I6" s="301"/>
      <c r="J6" s="301"/>
      <c r="K6" s="5"/>
      <c r="L6" s="301"/>
      <c r="M6" s="5" t="s">
        <v>6</v>
      </c>
      <c r="N6" s="5" t="s">
        <v>7</v>
      </c>
      <c r="O6" s="5" t="s">
        <v>8</v>
      </c>
    </row>
    <row r="7" spans="7:15" s="9" customFormat="1" ht="15" customHeight="1">
      <c r="G7" s="8"/>
      <c r="H7" s="8"/>
      <c r="I7" s="8">
        <v>1</v>
      </c>
      <c r="J7" s="8">
        <v>2</v>
      </c>
      <c r="K7" s="8"/>
      <c r="L7" s="8">
        <v>3</v>
      </c>
      <c r="M7" s="8">
        <v>4</v>
      </c>
      <c r="N7" s="8">
        <v>5</v>
      </c>
      <c r="O7" s="8">
        <v>6</v>
      </c>
    </row>
    <row r="8" spans="7:15" s="9" customFormat="1" ht="50.25" customHeight="1">
      <c r="G8" s="10"/>
      <c r="H8" s="11"/>
      <c r="I8" s="375" t="s">
        <v>9</v>
      </c>
      <c r="J8" s="376"/>
      <c r="K8" s="12"/>
      <c r="L8" s="12" t="s">
        <v>10</v>
      </c>
      <c r="M8" s="12"/>
      <c r="N8" s="13"/>
      <c r="O8" s="13"/>
    </row>
    <row r="9" spans="7:15" s="9" customFormat="1" ht="40.5" customHeight="1">
      <c r="G9" s="14"/>
      <c r="H9" s="14"/>
      <c r="I9" s="15" t="s">
        <v>11</v>
      </c>
      <c r="J9" s="15" t="s">
        <v>12</v>
      </c>
      <c r="K9" s="14"/>
      <c r="L9" s="16" t="s">
        <v>13</v>
      </c>
      <c r="M9" s="17">
        <v>260000</v>
      </c>
      <c r="N9" s="18">
        <v>0</v>
      </c>
      <c r="O9" s="18">
        <v>60000</v>
      </c>
    </row>
    <row r="10" spans="7:15" s="9" customFormat="1" ht="39.75" customHeight="1">
      <c r="G10" s="14"/>
      <c r="H10" s="14"/>
      <c r="I10" s="15" t="s">
        <v>14</v>
      </c>
      <c r="J10" s="15" t="s">
        <v>15</v>
      </c>
      <c r="K10" s="14"/>
      <c r="L10" s="19" t="s">
        <v>16</v>
      </c>
      <c r="M10" s="17">
        <v>0</v>
      </c>
      <c r="N10" s="18">
        <v>0</v>
      </c>
      <c r="O10" s="18">
        <v>179341</v>
      </c>
    </row>
    <row r="11" spans="7:15" s="9" customFormat="1" ht="63" customHeight="1">
      <c r="G11" s="14"/>
      <c r="H11" s="14"/>
      <c r="I11" s="20">
        <v>750</v>
      </c>
      <c r="J11" s="20">
        <v>75095</v>
      </c>
      <c r="K11" s="21"/>
      <c r="L11" s="22" t="s">
        <v>17</v>
      </c>
      <c r="M11" s="23">
        <v>0</v>
      </c>
      <c r="N11" s="18">
        <v>0</v>
      </c>
      <c r="O11" s="18">
        <v>8348</v>
      </c>
    </row>
    <row r="12" spans="7:15" s="9" customFormat="1" ht="40.5" customHeight="1">
      <c r="G12" s="14"/>
      <c r="H12" s="14"/>
      <c r="I12" s="15" t="s">
        <v>18</v>
      </c>
      <c r="J12" s="15" t="s">
        <v>19</v>
      </c>
      <c r="K12" s="14"/>
      <c r="L12" s="19" t="s">
        <v>20</v>
      </c>
      <c r="M12" s="17">
        <v>0</v>
      </c>
      <c r="N12" s="18">
        <v>0</v>
      </c>
      <c r="O12" s="18">
        <v>20000</v>
      </c>
    </row>
    <row r="13" spans="7:15" s="9" customFormat="1" ht="40.5" customHeight="1">
      <c r="G13" s="14"/>
      <c r="H13" s="14"/>
      <c r="I13" s="15" t="s">
        <v>18</v>
      </c>
      <c r="J13" s="15" t="s">
        <v>21</v>
      </c>
      <c r="K13" s="14"/>
      <c r="L13" s="19" t="s">
        <v>22</v>
      </c>
      <c r="M13" s="17">
        <v>0</v>
      </c>
      <c r="N13" s="18">
        <v>0</v>
      </c>
      <c r="O13" s="18">
        <v>133919</v>
      </c>
    </row>
    <row r="14" spans="7:15" s="9" customFormat="1" ht="97.5" customHeight="1">
      <c r="G14" s="14"/>
      <c r="H14" s="14"/>
      <c r="I14" s="15" t="s">
        <v>18</v>
      </c>
      <c r="J14" s="15" t="s">
        <v>23</v>
      </c>
      <c r="K14" s="14"/>
      <c r="L14" s="19" t="s">
        <v>24</v>
      </c>
      <c r="M14" s="17">
        <v>0</v>
      </c>
      <c r="N14" s="18">
        <v>0</v>
      </c>
      <c r="O14" s="18">
        <v>6123</v>
      </c>
    </row>
    <row r="15" spans="7:15" s="9" customFormat="1" ht="43.5" customHeight="1" hidden="1">
      <c r="G15" s="14"/>
      <c r="H15" s="24"/>
      <c r="I15" s="368"/>
      <c r="J15" s="377"/>
      <c r="K15" s="377"/>
      <c r="L15" s="378"/>
      <c r="M15" s="25"/>
      <c r="N15" s="25"/>
      <c r="O15" s="26"/>
    </row>
    <row r="16" spans="7:15" s="9" customFormat="1" ht="33.75" customHeight="1">
      <c r="G16" s="14"/>
      <c r="H16" s="24"/>
      <c r="I16" s="368" t="s">
        <v>25</v>
      </c>
      <c r="J16" s="369"/>
      <c r="K16" s="369"/>
      <c r="L16" s="370"/>
      <c r="M16" s="26">
        <f>SUM(M9:M15)</f>
        <v>260000</v>
      </c>
      <c r="N16" s="26">
        <f>SUM(N9:N15)</f>
        <v>0</v>
      </c>
      <c r="O16" s="26">
        <f>SUM(O9:O14)</f>
        <v>407731</v>
      </c>
    </row>
    <row r="17" spans="7:15" s="9" customFormat="1" ht="62.25" customHeight="1">
      <c r="G17" s="14"/>
      <c r="H17" s="24"/>
      <c r="I17" s="375" t="s">
        <v>26</v>
      </c>
      <c r="J17" s="376"/>
      <c r="K17" s="14"/>
      <c r="L17" s="12" t="s">
        <v>4</v>
      </c>
      <c r="M17" s="17"/>
      <c r="N17" s="18"/>
      <c r="O17" s="18"/>
    </row>
    <row r="18" spans="7:15" s="9" customFormat="1" ht="48" customHeight="1" hidden="1">
      <c r="G18" s="14"/>
      <c r="H18" s="14"/>
      <c r="I18" s="15"/>
      <c r="J18" s="15"/>
      <c r="K18" s="14"/>
      <c r="L18" s="19"/>
      <c r="M18" s="17"/>
      <c r="N18" s="18"/>
      <c r="O18" s="18"/>
    </row>
    <row r="19" spans="7:15" s="9" customFormat="1" ht="48" customHeight="1" hidden="1">
      <c r="G19" s="14"/>
      <c r="H19" s="14"/>
      <c r="I19" s="15"/>
      <c r="J19" s="15"/>
      <c r="K19" s="14"/>
      <c r="L19" s="19"/>
      <c r="M19" s="17"/>
      <c r="N19" s="18"/>
      <c r="O19" s="18"/>
    </row>
    <row r="20" spans="7:15" s="9" customFormat="1" ht="48" customHeight="1" hidden="1">
      <c r="G20" s="14"/>
      <c r="H20" s="14"/>
      <c r="I20" s="15"/>
      <c r="J20" s="15"/>
      <c r="K20" s="14"/>
      <c r="L20" s="19"/>
      <c r="M20" s="17"/>
      <c r="N20" s="18"/>
      <c r="O20" s="18"/>
    </row>
    <row r="21" spans="7:15" s="9" customFormat="1" ht="48" customHeight="1" hidden="1">
      <c r="G21" s="14"/>
      <c r="H21" s="14"/>
      <c r="I21" s="15"/>
      <c r="J21" s="15"/>
      <c r="K21" s="14"/>
      <c r="L21" s="19"/>
      <c r="M21" s="17"/>
      <c r="N21" s="18"/>
      <c r="O21" s="18"/>
    </row>
    <row r="22" spans="7:15" s="9" customFormat="1" ht="37.5" customHeight="1">
      <c r="G22" s="14"/>
      <c r="H22" s="14"/>
      <c r="I22" s="15" t="s">
        <v>27</v>
      </c>
      <c r="J22" s="15" t="s">
        <v>28</v>
      </c>
      <c r="K22" s="14"/>
      <c r="L22" s="19" t="s">
        <v>29</v>
      </c>
      <c r="M22" s="17">
        <v>0</v>
      </c>
      <c r="N22" s="18">
        <v>0</v>
      </c>
      <c r="O22" s="18">
        <v>50000</v>
      </c>
    </row>
    <row r="23" spans="7:15" s="27" customFormat="1" ht="37.5" customHeight="1">
      <c r="G23" s="28"/>
      <c r="H23" s="28"/>
      <c r="I23" s="28">
        <v>926</v>
      </c>
      <c r="J23" s="28">
        <v>92605</v>
      </c>
      <c r="K23" s="28"/>
      <c r="L23" s="29" t="s">
        <v>30</v>
      </c>
      <c r="M23" s="30">
        <v>0</v>
      </c>
      <c r="N23" s="31">
        <v>0</v>
      </c>
      <c r="O23" s="31">
        <v>33700</v>
      </c>
    </row>
    <row r="24" spans="7:15" s="27" customFormat="1" ht="30" customHeight="1" hidden="1">
      <c r="G24" s="32"/>
      <c r="H24" s="32"/>
      <c r="I24" s="32"/>
      <c r="J24" s="32"/>
      <c r="K24" s="32"/>
      <c r="L24" s="32"/>
      <c r="M24" s="33"/>
      <c r="N24" s="34"/>
      <c r="O24" s="34"/>
    </row>
    <row r="25" spans="7:15" s="27" customFormat="1" ht="30" customHeight="1" hidden="1">
      <c r="G25" s="32"/>
      <c r="H25" s="32"/>
      <c r="I25" s="32"/>
      <c r="J25" s="32"/>
      <c r="K25" s="32"/>
      <c r="L25" s="32"/>
      <c r="M25" s="33"/>
      <c r="N25" s="34"/>
      <c r="O25" s="34"/>
    </row>
    <row r="26" spans="7:15" s="27" customFormat="1" ht="30" customHeight="1" hidden="1">
      <c r="G26" s="35"/>
      <c r="H26" s="35"/>
      <c r="I26" s="35"/>
      <c r="J26" s="35"/>
      <c r="K26" s="35"/>
      <c r="L26" s="35"/>
      <c r="M26" s="36"/>
      <c r="N26" s="34"/>
      <c r="O26" s="34"/>
    </row>
    <row r="27" spans="7:15" s="27" customFormat="1" ht="30" customHeight="1" hidden="1">
      <c r="G27" s="37"/>
      <c r="H27" s="38"/>
      <c r="I27" s="38"/>
      <c r="J27" s="38"/>
      <c r="K27" s="38"/>
      <c r="L27" s="39"/>
      <c r="M27" s="40"/>
      <c r="N27" s="34"/>
      <c r="O27" s="34"/>
    </row>
    <row r="28" spans="7:15" s="27" customFormat="1" ht="28.5" customHeight="1">
      <c r="G28" s="37"/>
      <c r="H28" s="38"/>
      <c r="I28" s="371" t="s">
        <v>31</v>
      </c>
      <c r="J28" s="372"/>
      <c r="K28" s="372"/>
      <c r="L28" s="373"/>
      <c r="M28" s="41">
        <f>SUM(M22:M27)</f>
        <v>0</v>
      </c>
      <c r="N28" s="41">
        <f>SUM(N22:N27)</f>
        <v>0</v>
      </c>
      <c r="O28" s="41">
        <f>SUM(O22:O27)</f>
        <v>83700</v>
      </c>
    </row>
    <row r="29" spans="6:15" s="27" customFormat="1" ht="33" customHeight="1">
      <c r="F29" s="42"/>
      <c r="G29" s="371" t="s">
        <v>32</v>
      </c>
      <c r="H29" s="372"/>
      <c r="I29" s="372"/>
      <c r="J29" s="372"/>
      <c r="K29" s="372"/>
      <c r="L29" s="373"/>
      <c r="M29" s="41">
        <f>M16+M28</f>
        <v>260000</v>
      </c>
      <c r="N29" s="41">
        <f>N16+N28</f>
        <v>0</v>
      </c>
      <c r="O29" s="41">
        <f>O16+O28</f>
        <v>491431</v>
      </c>
    </row>
    <row r="31" spans="7:15" ht="42.75" customHeight="1">
      <c r="G31" s="43"/>
      <c r="H31" s="43"/>
      <c r="I31" s="374"/>
      <c r="J31" s="374"/>
      <c r="K31" s="374"/>
      <c r="L31" s="374"/>
      <c r="M31" s="374"/>
      <c r="N31" s="374"/>
      <c r="O31" s="374"/>
    </row>
  </sheetData>
  <sheetProtection/>
  <mergeCells count="13">
    <mergeCell ref="I8:J8"/>
    <mergeCell ref="I17:J17"/>
    <mergeCell ref="I15:L15"/>
    <mergeCell ref="I16:L16"/>
    <mergeCell ref="I28:L28"/>
    <mergeCell ref="I31:O31"/>
    <mergeCell ref="G1:O1"/>
    <mergeCell ref="I2:O2"/>
    <mergeCell ref="G29:L29"/>
    <mergeCell ref="M5:O5"/>
    <mergeCell ref="I5:I6"/>
    <mergeCell ref="J5:J6"/>
    <mergeCell ref="L5:L6"/>
  </mergeCells>
  <printOptions horizontalCentered="1"/>
  <pageMargins left="0.3937007874015748" right="0.3937007874015748" top="1.29921259842519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 xml:space="preserve">&amp;RZałącznik nr 1 
do uchwały nr X/79/2011 Rady Gminy Krzyżanów       
z dnia 28.12.2011 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2011-12-27T11:26:21Z</cp:lastPrinted>
  <dcterms:created xsi:type="dcterms:W3CDTF">2011-12-12T11:31:34Z</dcterms:created>
  <dcterms:modified xsi:type="dcterms:W3CDTF">2011-12-29T08:36:28Z</dcterms:modified>
  <cp:category/>
  <cp:version/>
  <cp:contentType/>
  <cp:contentStatus/>
</cp:coreProperties>
</file>