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1"/>
  </bookViews>
  <sheets>
    <sheet name="zał. 1" sheetId="1" r:id="rId1"/>
    <sheet name=" zał. 2" sheetId="2" r:id="rId2"/>
  </sheets>
  <definedNames/>
  <calcPr fullCalcOnLoad="1"/>
</workbook>
</file>

<file path=xl/sharedStrings.xml><?xml version="1.0" encoding="utf-8"?>
<sst xmlns="http://schemas.openxmlformats.org/spreadsheetml/2006/main" count="501" uniqueCount="247">
  <si>
    <t>Dochody budżetu gminy na 2010 r.</t>
  </si>
  <si>
    <t>w  złotych</t>
  </si>
  <si>
    <t>Dział</t>
  </si>
  <si>
    <t>Rozdz.</t>
  </si>
  <si>
    <t>§</t>
  </si>
  <si>
    <t>Źródło dochodów</t>
  </si>
  <si>
    <t>Plan na 2010 (5+11)</t>
  </si>
  <si>
    <t>w tym</t>
  </si>
  <si>
    <t>dochody bieżące</t>
  </si>
  <si>
    <t>dochody majątkowe</t>
  </si>
  <si>
    <t>ogółem</t>
  </si>
  <si>
    <t>własne</t>
  </si>
  <si>
    <t>z zakresu adm. rządowej i innych zleconych j.s.t. ustawami</t>
  </si>
  <si>
    <t>realizowane w drodze umów lub porozumień z organami adm. rządowej</t>
  </si>
  <si>
    <t>w drodze umów lub porozumień z   j.s.t.</t>
  </si>
  <si>
    <t>środki na zadania bieżące z udziałem środków unijnych</t>
  </si>
  <si>
    <t>dochody ze sprzedaży majątku</t>
  </si>
  <si>
    <t>przekształcenie prawa użytkowania wieczystego w prawo własności</t>
  </si>
  <si>
    <t>środki na inwestycje z udziałem środków unijnych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</si>
  <si>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</si>
  <si>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</si>
  <si>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</si>
  <si>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</si>
  <si>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</si>
  <si>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samorzadów województw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</si>
  <si>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</si>
  <si>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</si>
  <si>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</si>
  <si>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chrakterze</t>
  </si>
  <si>
    <t>WYTWARZANIE I ZAOPATRYWANIE W ENERGIĘ ELEKTRYCZNĄ, GAZ I WODĘ</t>
  </si>
  <si>
    <t>40002</t>
  </si>
  <si>
    <t>Dostarczanie wody</t>
  </si>
  <si>
    <t>0830</t>
  </si>
  <si>
    <t>Wpływy z usług</t>
  </si>
  <si>
    <t>0910</t>
  </si>
  <si>
    <t>Odsetki od nieterminowych wpłat z tytułu podatków                  i opłat</t>
  </si>
  <si>
    <t>TRANSPORT I ŁĄCZNOŚĆ</t>
  </si>
  <si>
    <t>60052</t>
  </si>
  <si>
    <t>Zadania w zakresie telekomunikacji</t>
  </si>
  <si>
    <t>GOSPODARKA MIESZKANIOWA</t>
  </si>
  <si>
    <t>70005</t>
  </si>
  <si>
    <t>Gospodarka gruntami inieruchomościami</t>
  </si>
  <si>
    <t>0470</t>
  </si>
  <si>
    <t>Wpływy z opłat za zarząd, użytkowanie i użytkowanie wieczyste nieruchomości</t>
  </si>
  <si>
    <t>0690</t>
  </si>
  <si>
    <t>Wpływy z różnych opłat</t>
  </si>
  <si>
    <t>Odsetki od nieterminowych wpłat z tytułu podatków i opłat</t>
  </si>
  <si>
    <t>0970</t>
  </si>
  <si>
    <t>Wpływy z różnych dochodów</t>
  </si>
  <si>
    <t>ADMINISTRACJA PUBLICZNA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</si>
  <si>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</si>
  <si>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</si>
  <si>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</si>
  <si>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rzadowej oraz innych zadań zleconych ustawami</t>
  </si>
  <si>
    <t>75023</t>
  </si>
  <si>
    <t>Urzędy gmin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</si>
  <si>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</si>
  <si>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</si>
  <si>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</si>
  <si>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PUBLICZNE I OCHRONA PRZECIWPOŻAROWA</t>
  </si>
  <si>
    <t>75414</t>
  </si>
  <si>
    <t>Obrona cywilna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</si>
  <si>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</si>
  <si>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</si>
  <si>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</si>
  <si>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</si>
  <si>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</si>
  <si>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</si>
  <si>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lesnego,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</si>
  <si>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</si>
  <si>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</si>
  <si>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</si>
  <si>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</si>
  <si>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</si>
  <si>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</si>
  <si>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</si>
  <si>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</si>
  <si>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</si>
  <si>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</si>
  <si>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Odsetki od nieterminowych wpłat z tytułu podatków                 i opłat</t>
  </si>
  <si>
    <t>2680</t>
  </si>
  <si>
    <t>Rekompensaty utraconych dochodów w podatkach i opłatach lokalnych</t>
  </si>
  <si>
    <t>75616</t>
  </si>
  <si>
    <t>Wpływy z podatku rolnego, podatku lesnego,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</si>
  <si>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</si>
  <si>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</si>
  <si>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</si>
  <si>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</si>
  <si>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0490</t>
  </si>
  <si>
    <t>Wpływy z innych lokalnych opłat pobieranych przez j.s.t. na podstawie odrębnych ustaw</t>
  </si>
  <si>
    <t>75618</t>
  </si>
  <si>
    <t>Wpływy z innych opłat stanowiących dochody jednostek samorządu terytorilanego na podstawie ustaw</t>
  </si>
  <si>
    <t>0410</t>
  </si>
  <si>
    <t>Wpływy z opłaty skarbowej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</si>
  <si>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</si>
  <si>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</si>
  <si>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</si>
  <si>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</si>
  <si>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</si>
  <si>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</si>
  <si>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</si>
  <si>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</si>
  <si>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</si>
  <si>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</si>
  <si>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</si>
  <si>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</si>
  <si>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</si>
  <si>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</si>
  <si>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</si>
  <si>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</si>
  <si>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</si>
  <si>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</si>
  <si>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</si>
  <si>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OŚWIATA I WYCHOWANIE</t>
  </si>
  <si>
    <t>80110</t>
  </si>
  <si>
    <t>Gimnazja</t>
  </si>
  <si>
    <t>OCHRONA ZDROWIA</t>
  </si>
  <si>
    <t>85154</t>
  </si>
  <si>
    <t>Przeciwdziałanie alkoholizmowi</t>
  </si>
  <si>
    <t>0480</t>
  </si>
  <si>
    <t>Wpływy z opłat za wydawanie zezwoleń na sprzedaż alkoholu</t>
  </si>
  <si>
    <t>POMOC SPOŁECZNA</t>
  </si>
  <si>
    <t>85212</t>
  </si>
  <si>
    <t xml:space="preserve">Świadczenia rodzinne, świadczenie z fumduszu alimentacyjnego oraz składki na ubezpieczenia emerytalne i rentowe z ubezpieczenia społecznego 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</si>
  <si>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</si>
  <si>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</si>
  <si>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</si>
  <si>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</si>
  <si>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2010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</si>
  <si>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</si>
  <si>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</si>
  <si>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</si>
  <si>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2030</t>
  </si>
  <si>
    <t>85216</t>
  </si>
  <si>
    <t>Zasiłki stałe</t>
  </si>
  <si>
    <t>85219</t>
  </si>
  <si>
    <t>Ośrodki pomocy społecznej</t>
  </si>
  <si>
    <t>GOSPODARKA KOMUNALNA I OCHRONA ŚRODOWISKA</t>
  </si>
  <si>
    <t>90001</t>
  </si>
  <si>
    <t>Gospodarka ściekowa i ochrona wód</t>
  </si>
  <si>
    <t>90019</t>
  </si>
  <si>
    <t>Wpływy i wydatki związane z gromadzeniem środków z opłat i kar za korzystanie ze środowiska</t>
  </si>
  <si>
    <t>Wpływy z róznych opłat</t>
  </si>
  <si>
    <t>Dochody ogółem</t>
  </si>
  <si>
    <t xml:space="preserve">                                                                                                   Wydatki budżetu gminy na  2010 r. </t>
  </si>
  <si>
    <t>Rozdział</t>
  </si>
  <si>
    <t>Nazwa</t>
  </si>
  <si>
    <t>Ogółem (5+14)</t>
  </si>
  <si>
    <t>Razem bieżące    (6+9+10+11+12+13)</t>
  </si>
  <si>
    <t>Jednostki budżetowe</t>
  </si>
  <si>
    <t>Dotacje na zadania bieżące</t>
  </si>
  <si>
    <t>Świadczenia na rzecz osób fizycznych</t>
  </si>
  <si>
    <t>Wydatki z udziałem środków unijnych</t>
  </si>
  <si>
    <t>Poręczenia i gwarancje</t>
  </si>
  <si>
    <t>Obsługa długu</t>
  </si>
  <si>
    <t>Razem majątkowe (15+17)</t>
  </si>
  <si>
    <t>Inwestycje i zakupy inwestycyjne</t>
  </si>
  <si>
    <t>Akcje i udziały</t>
  </si>
  <si>
    <t>Razem</t>
  </si>
  <si>
    <t xml:space="preserve">  Wynagro    dzenia i pochodne</t>
  </si>
  <si>
    <t>Zadania statutowe</t>
  </si>
  <si>
    <t xml:space="preserve">w tym z udziałem środków unijnych </t>
  </si>
  <si>
    <t xml:space="preserve">Zakup, objęcie akcji i udziałów </t>
  </si>
  <si>
    <t>Wniesienie wkładów do spólek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</si>
  <si>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</si>
  <si>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</si>
  <si>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</si>
  <si>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</si>
  <si>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</si>
  <si>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 xml:space="preserve">Wpłaty gmin na rzecz izb rolniczych w wysokości 2% uzyskanych wpływów z podatku rolnego </t>
  </si>
  <si>
    <t>Składki na ubezpieczenia społeczne</t>
  </si>
  <si>
    <t>Wynagrodzenia bezosobowe</t>
  </si>
  <si>
    <t>Zakup materiałów i wyposażenia</t>
  </si>
  <si>
    <t>Zakup energii</t>
  </si>
  <si>
    <t>Zakup usług remontowych</t>
  </si>
  <si>
    <t>Różne opłaty i składki</t>
  </si>
  <si>
    <t>Podatek od towarów i usług (VAT)</t>
  </si>
  <si>
    <t>Lokalny transport zbiorowy</t>
  </si>
  <si>
    <t>Dotacje celowe przekazane gminie na zadania bieżące realizowane na podstawie porozumień między jednostkami samorządu terytorialnego</t>
  </si>
  <si>
    <t>Drogi publiczne powiatowe</t>
  </si>
  <si>
    <t>Dotacja celowa na pomoc finansową udzielaną między jednostkami samorządu terytorialnego na dofinansowanie własnych zadań bieżących</t>
  </si>
  <si>
    <t>Drogi publiczne gminne</t>
  </si>
  <si>
    <t>Wydatki inwestycyjne jednostek budżetowych</t>
  </si>
  <si>
    <t>Gospodarka gruntami i nieruchomościami</t>
  </si>
  <si>
    <t>Zakup usług pozostałych</t>
  </si>
  <si>
    <t>DZIAŁALNOŚĆ USŁUGOWA</t>
  </si>
  <si>
    <t>Plany zagospodarowania przestrzennego</t>
  </si>
  <si>
    <t>Wynagrodzenia osobowe pracowników</t>
  </si>
  <si>
    <t>Dodatkowe wynagrodzenie roczne</t>
  </si>
  <si>
    <t>Składki na Fundusz Pracy</t>
  </si>
  <si>
    <t>Rady gmin</t>
  </si>
  <si>
    <t>Rózne wydatki na rzecz osób fizycznych</t>
  </si>
  <si>
    <t>Zakup środków żywności</t>
  </si>
  <si>
    <t>Wydatki osobowe niezaliczone do wynagrodzeń</t>
  </si>
  <si>
    <t>Wpłaty na PFRON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</si>
  <si>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</si>
  <si>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</si>
  <si>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</si>
  <si>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</si>
  <si>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</si>
  <si>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 xml:space="preserve">Różne opłaty i składki 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</si>
  <si>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</si>
  <si>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</si>
  <si>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</si>
  <si>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</si>
  <si>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</si>
  <si>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Dotacje celowe przekazane do samorządu wojewóztwa na inwestycje i zakupy inwestycyjne realizowane na podstawie porozumień (umów) między jednostkami samorządu terytorialnego</t>
  </si>
  <si>
    <t>URZĘDY NACZELNYCH ORGANÓW WŁADZY PAŃSTWOWEJ, KONTROLI  I OCHRONY PRAWA ORAZ SĄDOWNICTWA</t>
  </si>
  <si>
    <t>Ochotnicze straże pożarne</t>
  </si>
  <si>
    <t>Zarządzanie kryzysowe</t>
  </si>
  <si>
    <t>Rezerwy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</si>
  <si>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</si>
  <si>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</si>
  <si>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</si>
  <si>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</si>
  <si>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</si>
  <si>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Rezerwy ogólne i celowe</t>
  </si>
  <si>
    <t>Szkoły podstawowe</t>
  </si>
  <si>
    <t>Zakup pomocy naukowych, dydaktycznych i książek</t>
  </si>
  <si>
    <t>Oddziały przedszkolne w szkołach podstawowych</t>
  </si>
  <si>
    <t>Przedszkola</t>
  </si>
  <si>
    <t>Dotacje celowe  prezkazane gminie na zadania bieżące realizowane na podstawie porozumień (umów) między jednostkami samorządu terytorialnego</t>
  </si>
  <si>
    <t>Wpłaty gmin i powiatów na rzecz innych jednostek samorządu terytorialnego oraz związków gmin lub związków powiatów na dofinansowanie zadań inwestycyjnych i zakupów inwestycyjnych</t>
  </si>
  <si>
    <t>Dowożenie uczniów do szkół</t>
  </si>
  <si>
    <t>Dokształcanie i doskonalenie nauczycieli</t>
  </si>
  <si>
    <t>Dotacje celowe przekazane dla powiatu na zadania bieżące realizowane na podstawie porozumień (umów) między jednostkami samorządu terytorialnego</t>
  </si>
  <si>
    <t>Zwalczanie narkomanii</t>
  </si>
  <si>
    <t>Świadczenia rodzinne, świadczenia z funduszu alimentacyjnego oraz składki na ubezpieczenia emerytalne i rentowe z ubezpieczenia społeczego</t>
  </si>
  <si>
    <t>Świadczenia społeczne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</si>
  <si>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</si>
  <si>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</si>
  <si>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Dodatki mieszkaniowe</t>
  </si>
  <si>
    <t>Usługi opiekuńcze i specjalistyczne usługi opiekuńcze</t>
  </si>
  <si>
    <t xml:space="preserve">Zakup usług przez jednostki samorządu terytorialnego od innych jednostek samorządu terytorialnego </t>
  </si>
  <si>
    <t>Dotacja celowa z budżetu na finansowanie lub dofinansowanie zadań zleconych do realizacji stowarzyszeniom</t>
  </si>
  <si>
    <t>EDUKACYJNA OPIEKA WYCHOWAWCZA</t>
  </si>
  <si>
    <t>Świetlice szkolne</t>
  </si>
  <si>
    <t>Pomoc materialna dla uczniów</t>
  </si>
  <si>
    <t>Stpendia dla uczniów</t>
  </si>
  <si>
    <t>Oświetlenie ulic, placów i dróg</t>
  </si>
  <si>
    <t>Wpłaty gmin i powiatów na rzecz innych jednostek samorządu terytorialnego oraz związków gmin lub związków powiatów na dofinansowanie zadań bieżących</t>
  </si>
  <si>
    <t>KULTURA I OCHRONA DZIEDZICTWA NARODOWEGO</t>
  </si>
  <si>
    <t>Domy i ośrodki kultury, świetlice i kluby</t>
  </si>
  <si>
    <t>Dotacja podmiotowa dla samorządowej instytucji kultury</t>
  </si>
  <si>
    <t>KULTURA FIZYCZNA I SPORT</t>
  </si>
  <si>
    <t>Zadania w zakresie kultury fizyczej i sportu</t>
  </si>
  <si>
    <t>Ogółem wydatki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</si>
</sst>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5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22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Arial CE"/>
      <family val="0"/>
    </font>
    <font>
      <sz val="9"/>
      <name val="Arial CE"/>
      <family val="2"/>
    </font>
    <font>
      <b/>
      <sz val="18"/>
      <name val="Times New Roman"/>
      <family val="1"/>
    </font>
    <font>
      <sz val="11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CE"/>
      <family val="0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top"/>
    </xf>
    <xf numFmtId="0" fontId="8" fillId="33" borderId="23" xfId="0" applyFont="1" applyFill="1" applyBorder="1" applyAlignment="1">
      <alignment horizontal="left" vertical="center" wrapText="1"/>
    </xf>
    <xf numFmtId="3" fontId="8" fillId="33" borderId="22" xfId="0" applyNumberFormat="1" applyFont="1" applyFill="1" applyBorder="1" applyAlignment="1">
      <alignment horizontal="right" vertical="center"/>
    </xf>
    <xf numFmtId="3" fontId="8" fillId="33" borderId="24" xfId="0" applyNumberFormat="1" applyFont="1" applyFill="1" applyBorder="1" applyAlignment="1">
      <alignment horizontal="right" vertical="center"/>
    </xf>
    <xf numFmtId="3" fontId="8" fillId="33" borderId="24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left" vertical="center" wrapText="1"/>
    </xf>
    <xf numFmtId="3" fontId="8" fillId="33" borderId="26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3" fontId="8" fillId="33" borderId="2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8" fillId="0" borderId="27" xfId="0" applyNumberFormat="1" applyFont="1" applyBorder="1" applyAlignment="1">
      <alignment horizontal="right" vertical="center" wrapText="1"/>
    </xf>
    <xf numFmtId="0" fontId="8" fillId="34" borderId="19" xfId="0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 vertical="top"/>
    </xf>
    <xf numFmtId="0" fontId="8" fillId="34" borderId="20" xfId="0" applyFont="1" applyFill="1" applyBorder="1" applyAlignment="1">
      <alignment horizontal="left" vertical="center" wrapText="1"/>
    </xf>
    <xf numFmtId="3" fontId="8" fillId="34" borderId="19" xfId="0" applyNumberFormat="1" applyFont="1" applyFill="1" applyBorder="1" applyAlignment="1">
      <alignment horizontal="right" vertical="center"/>
    </xf>
    <xf numFmtId="3" fontId="8" fillId="34" borderId="24" xfId="0" applyNumberFormat="1" applyFont="1" applyFill="1" applyBorder="1" applyAlignment="1">
      <alignment vertical="center"/>
    </xf>
    <xf numFmtId="3" fontId="8" fillId="34" borderId="22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0" borderId="2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top"/>
    </xf>
    <xf numFmtId="3" fontId="8" fillId="0" borderId="28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8" fillId="33" borderId="22" xfId="0" applyNumberFormat="1" applyFont="1" applyFill="1" applyBorder="1" applyAlignment="1">
      <alignment horizontal="right" vertical="center" wrapText="1"/>
    </xf>
    <xf numFmtId="0" fontId="8" fillId="34" borderId="22" xfId="0" applyFont="1" applyFill="1" applyBorder="1" applyAlignment="1">
      <alignment horizontal="center" vertical="center"/>
    </xf>
    <xf numFmtId="49" fontId="8" fillId="34" borderId="22" xfId="0" applyNumberFormat="1" applyFont="1" applyFill="1" applyBorder="1" applyAlignment="1">
      <alignment horizontal="center" vertical="center"/>
    </xf>
    <xf numFmtId="49" fontId="8" fillId="34" borderId="22" xfId="0" applyNumberFormat="1" applyFont="1" applyFill="1" applyBorder="1" applyAlignment="1">
      <alignment horizontal="center" vertical="top"/>
    </xf>
    <xf numFmtId="0" fontId="8" fillId="34" borderId="23" xfId="0" applyFont="1" applyFill="1" applyBorder="1" applyAlignment="1">
      <alignment horizontal="left" vertical="center" wrapText="1"/>
    </xf>
    <xf numFmtId="3" fontId="8" fillId="34" borderId="22" xfId="0" applyNumberFormat="1" applyFont="1" applyFill="1" applyBorder="1" applyAlignment="1">
      <alignment horizontal="right" vertical="center" wrapText="1"/>
    </xf>
    <xf numFmtId="3" fontId="8" fillId="34" borderId="24" xfId="0" applyNumberFormat="1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3" fontId="8" fillId="33" borderId="23" xfId="0" applyNumberFormat="1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4" xfId="0" applyFont="1" applyFill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horizontal="right" vertical="center" wrapText="1"/>
    </xf>
    <xf numFmtId="0" fontId="8" fillId="34" borderId="22" xfId="0" applyFont="1" applyFill="1" applyBorder="1" applyAlignment="1">
      <alignment horizontal="right" vertical="center" wrapText="1"/>
    </xf>
    <xf numFmtId="0" fontId="8" fillId="34" borderId="24" xfId="0" applyFont="1" applyFill="1" applyBorder="1" applyAlignment="1">
      <alignment horizontal="right" vertical="center" wrapText="1"/>
    </xf>
    <xf numFmtId="3" fontId="8" fillId="34" borderId="19" xfId="0" applyNumberFormat="1" applyFont="1" applyFill="1" applyBorder="1" applyAlignment="1">
      <alignment vertical="center"/>
    </xf>
    <xf numFmtId="3" fontId="8" fillId="0" borderId="24" xfId="0" applyNumberFormat="1" applyFont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left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3" fontId="8" fillId="33" borderId="20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right" vertical="center" wrapText="1"/>
    </xf>
    <xf numFmtId="3" fontId="8" fillId="33" borderId="25" xfId="0" applyNumberFormat="1" applyFont="1" applyFill="1" applyBorder="1" applyAlignment="1">
      <alignment vertical="center"/>
    </xf>
    <xf numFmtId="3" fontId="8" fillId="34" borderId="19" xfId="0" applyNumberFormat="1" applyFont="1" applyFill="1" applyBorder="1" applyAlignment="1">
      <alignment horizontal="right" vertical="center" wrapText="1"/>
    </xf>
    <xf numFmtId="3" fontId="8" fillId="34" borderId="20" xfId="0" applyNumberFormat="1" applyFont="1" applyFill="1" applyBorder="1" applyAlignment="1">
      <alignment horizontal="right" vertical="center" wrapText="1"/>
    </xf>
    <xf numFmtId="0" fontId="8" fillId="34" borderId="19" xfId="0" applyFont="1" applyFill="1" applyBorder="1" applyAlignment="1">
      <alignment horizontal="right" vertical="center" wrapText="1"/>
    </xf>
    <xf numFmtId="0" fontId="8" fillId="34" borderId="25" xfId="0" applyFont="1" applyFill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horizontal="right" vertical="center"/>
    </xf>
    <xf numFmtId="3" fontId="8" fillId="33" borderId="25" xfId="0" applyNumberFormat="1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left" vertical="center" wrapText="1"/>
    </xf>
    <xf numFmtId="3" fontId="8" fillId="34" borderId="16" xfId="0" applyNumberFormat="1" applyFont="1" applyFill="1" applyBorder="1" applyAlignment="1">
      <alignment horizontal="right" vertical="center"/>
    </xf>
    <xf numFmtId="3" fontId="8" fillId="34" borderId="17" xfId="0" applyNumberFormat="1" applyFont="1" applyFill="1" applyBorder="1" applyAlignment="1">
      <alignment horizontal="right" vertical="center"/>
    </xf>
    <xf numFmtId="3" fontId="8" fillId="34" borderId="18" xfId="0" applyNumberFormat="1" applyFont="1" applyFill="1" applyBorder="1" applyAlignment="1">
      <alignment horizontal="right" vertical="center"/>
    </xf>
    <xf numFmtId="3" fontId="8" fillId="34" borderId="20" xfId="0" applyNumberFormat="1" applyFont="1" applyFill="1" applyBorder="1" applyAlignment="1">
      <alignment horizontal="right" vertical="center"/>
    </xf>
    <xf numFmtId="3" fontId="8" fillId="34" borderId="25" xfId="0" applyNumberFormat="1" applyFont="1" applyFill="1" applyBorder="1" applyAlignment="1">
      <alignment horizontal="right" vertical="center"/>
    </xf>
    <xf numFmtId="0" fontId="8" fillId="34" borderId="25" xfId="0" applyFont="1" applyFill="1" applyBorder="1" applyAlignment="1">
      <alignment horizontal="left" vertical="center" wrapText="1"/>
    </xf>
    <xf numFmtId="3" fontId="8" fillId="34" borderId="29" xfId="0" applyNumberFormat="1" applyFont="1" applyFill="1" applyBorder="1" applyAlignment="1">
      <alignment horizontal="right" vertical="center"/>
    </xf>
    <xf numFmtId="3" fontId="8" fillId="34" borderId="21" xfId="0" applyNumberFormat="1" applyFont="1" applyFill="1" applyBorder="1" applyAlignment="1">
      <alignment horizontal="right" vertical="center"/>
    </xf>
    <xf numFmtId="3" fontId="8" fillId="34" borderId="11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horizontal="right" vertical="center"/>
    </xf>
    <xf numFmtId="3" fontId="8" fillId="34" borderId="30" xfId="0" applyNumberFormat="1" applyFont="1" applyFill="1" applyBorder="1" applyAlignment="1">
      <alignment horizontal="right" vertical="center"/>
    </xf>
    <xf numFmtId="3" fontId="8" fillId="34" borderId="31" xfId="0" applyNumberFormat="1" applyFont="1" applyFill="1" applyBorder="1" applyAlignment="1">
      <alignment horizontal="right" vertical="center"/>
    </xf>
    <xf numFmtId="3" fontId="8" fillId="34" borderId="22" xfId="0" applyNumberFormat="1" applyFont="1" applyFill="1" applyBorder="1" applyAlignment="1">
      <alignment horizontal="right" vertical="center"/>
    </xf>
    <xf numFmtId="3" fontId="8" fillId="34" borderId="32" xfId="0" applyNumberFormat="1" applyFont="1" applyFill="1" applyBorder="1" applyAlignment="1">
      <alignment horizontal="right" vertical="center"/>
    </xf>
    <xf numFmtId="3" fontId="8" fillId="34" borderId="32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/>
    </xf>
    <xf numFmtId="3" fontId="8" fillId="34" borderId="28" xfId="0" applyNumberFormat="1" applyFont="1" applyFill="1" applyBorder="1" applyAlignment="1">
      <alignment horizontal="right" vertical="center"/>
    </xf>
    <xf numFmtId="3" fontId="8" fillId="34" borderId="27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33" borderId="29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 wrapText="1"/>
    </xf>
    <xf numFmtId="3" fontId="8" fillId="34" borderId="23" xfId="0" applyNumberFormat="1" applyFont="1" applyFill="1" applyBorder="1" applyAlignment="1">
      <alignment horizontal="right" vertical="center"/>
    </xf>
    <xf numFmtId="3" fontId="8" fillId="34" borderId="24" xfId="0" applyNumberFormat="1" applyFont="1" applyFill="1" applyBorder="1" applyAlignment="1">
      <alignment horizontal="right" vertical="center"/>
    </xf>
    <xf numFmtId="3" fontId="8" fillId="34" borderId="11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left" vertical="top"/>
    </xf>
    <xf numFmtId="49" fontId="8" fillId="0" borderId="28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 wrapText="1"/>
    </xf>
    <xf numFmtId="3" fontId="8" fillId="34" borderId="16" xfId="0" applyNumberFormat="1" applyFont="1" applyFill="1" applyBorder="1" applyAlignment="1">
      <alignment horizontal="right" vertical="center" wrapText="1"/>
    </xf>
    <xf numFmtId="3" fontId="8" fillId="34" borderId="17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34" borderId="25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8" fillId="33" borderId="13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3" fontId="8" fillId="33" borderId="13" xfId="0" applyNumberFormat="1" applyFont="1" applyFill="1" applyBorder="1" applyAlignment="1">
      <alignment vertical="top" wrapText="1"/>
    </xf>
    <xf numFmtId="0" fontId="15" fillId="34" borderId="0" xfId="0" applyFont="1" applyFill="1" applyBorder="1" applyAlignment="1">
      <alignment/>
    </xf>
    <xf numFmtId="49" fontId="8" fillId="34" borderId="16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vertical="top" wrapText="1"/>
    </xf>
    <xf numFmtId="3" fontId="8" fillId="34" borderId="16" xfId="0" applyNumberFormat="1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3" fontId="8" fillId="0" borderId="19" xfId="0" applyNumberFormat="1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8" fillId="33" borderId="19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vertical="top" wrapText="1"/>
    </xf>
    <xf numFmtId="3" fontId="8" fillId="33" borderId="19" xfId="0" applyNumberFormat="1" applyFont="1" applyFill="1" applyBorder="1" applyAlignment="1">
      <alignment vertical="top" wrapText="1"/>
    </xf>
    <xf numFmtId="0" fontId="8" fillId="34" borderId="19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vertical="top" wrapText="1"/>
    </xf>
    <xf numFmtId="3" fontId="8" fillId="34" borderId="19" xfId="0" applyNumberFormat="1" applyFont="1" applyFill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3" fontId="8" fillId="0" borderId="22" xfId="0" applyNumberFormat="1" applyFont="1" applyBorder="1" applyAlignment="1">
      <alignment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vertical="top" wrapText="1"/>
    </xf>
    <xf numFmtId="3" fontId="8" fillId="33" borderId="22" xfId="0" applyNumberFormat="1" applyFont="1" applyFill="1" applyBorder="1" applyAlignment="1">
      <alignment vertical="top" wrapText="1"/>
    </xf>
    <xf numFmtId="3" fontId="8" fillId="0" borderId="32" xfId="0" applyNumberFormat="1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29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34" borderId="22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vertical="top" wrapText="1"/>
    </xf>
    <xf numFmtId="3" fontId="8" fillId="34" borderId="22" xfId="0" applyNumberFormat="1" applyFont="1" applyFill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3" fontId="8" fillId="0" borderId="38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zoomScalePageLayoutView="0" workbookViewId="0" topLeftCell="A1">
      <selection activeCell="Y103" sqref="Y103"/>
    </sheetView>
  </sheetViews>
  <sheetFormatPr defaultColWidth="9.00390625" defaultRowHeight="12.75"/>
  <cols>
    <col min="1" max="1" width="6.625" style="1" customWidth="1"/>
    <col min="2" max="2" width="8.875" style="6" customWidth="1"/>
    <col min="3" max="3" width="8.375" style="7" customWidth="1"/>
    <col min="4" max="4" width="47.375" style="0" customWidth="1"/>
    <col min="5" max="5" width="13.25390625" style="0" customWidth="1"/>
    <col min="6" max="6" width="11.125" style="0" hidden="1" customWidth="1"/>
    <col min="7" max="8" width="11.125" style="0" customWidth="1"/>
    <col min="9" max="9" width="13.125" style="8" customWidth="1"/>
    <col min="10" max="10" width="12.25390625" style="0" customWidth="1"/>
    <col min="11" max="11" width="11.875" style="0" customWidth="1"/>
    <col min="12" max="12" width="11.00390625" style="0" customWidth="1"/>
    <col min="13" max="13" width="11.625" style="0" customWidth="1"/>
    <col min="14" max="14" width="12.125" style="0" customWidth="1"/>
    <col min="15" max="15" width="13.125" style="0" customWidth="1"/>
    <col min="16" max="16" width="11.125" style="0" customWidth="1"/>
    <col min="17" max="17" width="11.625" style="0" hidden="1" customWidth="1"/>
    <col min="18" max="18" width="10.875" style="0" hidden="1" customWidth="1"/>
    <col min="19" max="19" width="11.625" style="0" hidden="1" customWidth="1"/>
    <col min="21" max="21" width="0" style="0" hidden="1" customWidth="1"/>
  </cols>
  <sheetData>
    <row r="1" spans="1:19" ht="29.2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2:16" ht="9" customHeight="1"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ht="10.5" customHeight="1">
      <c r="S3" s="9" t="s">
        <v>1</v>
      </c>
    </row>
    <row r="4" ht="9.75" customHeight="1">
      <c r="S4" s="9"/>
    </row>
    <row r="5" spans="1:19" s="11" customFormat="1" ht="18" customHeight="1">
      <c r="A5" s="265" t="s">
        <v>2</v>
      </c>
      <c r="B5" s="259" t="s">
        <v>3</v>
      </c>
      <c r="C5" s="265" t="s">
        <v>4</v>
      </c>
      <c r="D5" s="265" t="s">
        <v>5</v>
      </c>
      <c r="E5" s="262" t="s">
        <v>6</v>
      </c>
      <c r="F5" s="265"/>
      <c r="G5" s="268" t="s">
        <v>7</v>
      </c>
      <c r="H5" s="269"/>
      <c r="I5" s="269"/>
      <c r="J5" s="269"/>
      <c r="K5" s="269"/>
      <c r="L5" s="269"/>
      <c r="M5" s="269"/>
      <c r="N5" s="269"/>
      <c r="O5" s="269"/>
      <c r="P5" s="270"/>
      <c r="Q5" s="277"/>
      <c r="R5" s="277"/>
      <c r="S5" s="277"/>
    </row>
    <row r="6" spans="1:19" s="11" customFormat="1" ht="18" customHeight="1">
      <c r="A6" s="266"/>
      <c r="B6" s="260"/>
      <c r="C6" s="266"/>
      <c r="D6" s="266"/>
      <c r="E6" s="263"/>
      <c r="F6" s="266"/>
      <c r="G6" s="268" t="s">
        <v>8</v>
      </c>
      <c r="H6" s="269"/>
      <c r="I6" s="269"/>
      <c r="J6" s="269"/>
      <c r="K6" s="269"/>
      <c r="L6" s="270"/>
      <c r="M6" s="268" t="s">
        <v>9</v>
      </c>
      <c r="N6" s="269"/>
      <c r="O6" s="269"/>
      <c r="P6" s="270"/>
      <c r="Q6" s="10"/>
      <c r="R6" s="10"/>
      <c r="S6" s="10"/>
    </row>
    <row r="7" spans="1:19" s="11" customFormat="1" ht="15" customHeight="1">
      <c r="A7" s="266"/>
      <c r="B7" s="260"/>
      <c r="C7" s="266"/>
      <c r="D7" s="266"/>
      <c r="E7" s="263"/>
      <c r="F7" s="266"/>
      <c r="G7" s="12" t="s">
        <v>10</v>
      </c>
      <c r="H7" s="268" t="s">
        <v>7</v>
      </c>
      <c r="I7" s="269"/>
      <c r="J7" s="269"/>
      <c r="K7" s="269"/>
      <c r="L7" s="270"/>
      <c r="M7" s="12"/>
      <c r="N7" s="278" t="s">
        <v>7</v>
      </c>
      <c r="O7" s="279"/>
      <c r="P7" s="280"/>
      <c r="Q7" s="275"/>
      <c r="R7" s="277"/>
      <c r="S7" s="277"/>
    </row>
    <row r="8" spans="1:19" s="11" customFormat="1" ht="102" customHeight="1">
      <c r="A8" s="267"/>
      <c r="B8" s="261"/>
      <c r="C8" s="267"/>
      <c r="D8" s="267"/>
      <c r="E8" s="264"/>
      <c r="F8" s="267"/>
      <c r="G8" s="13"/>
      <c r="H8" s="13" t="s">
        <v>11</v>
      </c>
      <c r="I8" s="14" t="s">
        <v>12</v>
      </c>
      <c r="J8" s="14" t="s">
        <v>13</v>
      </c>
      <c r="K8" s="14" t="s">
        <v>14</v>
      </c>
      <c r="L8" s="15" t="s">
        <v>15</v>
      </c>
      <c r="M8" s="14" t="s">
        <v>10</v>
      </c>
      <c r="N8" s="16" t="s">
        <v>16</v>
      </c>
      <c r="O8" s="16" t="s">
        <v>17</v>
      </c>
      <c r="P8" s="16" t="s">
        <v>18</v>
      </c>
      <c r="Q8" s="276"/>
      <c r="R8" s="10"/>
      <c r="S8" s="10"/>
    </row>
    <row r="9" spans="1:19" s="21" customFormat="1" ht="9" customHeight="1">
      <c r="A9" s="17">
        <v>1</v>
      </c>
      <c r="B9" s="18"/>
      <c r="C9" s="19">
        <v>2</v>
      </c>
      <c r="D9" s="17">
        <v>3</v>
      </c>
      <c r="E9" s="20">
        <v>4</v>
      </c>
      <c r="F9" s="20"/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/>
      <c r="R9" s="17"/>
      <c r="S9" s="17"/>
    </row>
    <row r="10" spans="1:19" s="27" customFormat="1" ht="39.75" customHeight="1">
      <c r="A10" s="22" t="s">
        <v>19</v>
      </c>
      <c r="B10" s="22"/>
      <c r="C10" s="23"/>
      <c r="D10" s="24" t="s">
        <v>20</v>
      </c>
      <c r="E10" s="25">
        <f aca="true" t="shared" si="0" ref="E10:P10">SUM(E11,E13)</f>
        <v>2372</v>
      </c>
      <c r="F10" s="25">
        <f t="shared" si="0"/>
        <v>0</v>
      </c>
      <c r="G10" s="25">
        <f t="shared" si="0"/>
        <v>1372</v>
      </c>
      <c r="H10" s="25">
        <f t="shared" si="0"/>
        <v>1372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1000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6"/>
      <c r="R10" s="25"/>
      <c r="S10" s="25"/>
    </row>
    <row r="11" spans="1:19" s="27" customFormat="1" ht="27" customHeight="1">
      <c r="A11" s="28"/>
      <c r="B11" s="29" t="s">
        <v>21</v>
      </c>
      <c r="C11" s="30"/>
      <c r="D11" s="31" t="s">
        <v>22</v>
      </c>
      <c r="E11" s="32">
        <v>1000</v>
      </c>
      <c r="F11" s="33"/>
      <c r="G11" s="32">
        <v>0</v>
      </c>
      <c r="H11" s="32">
        <v>0</v>
      </c>
      <c r="I11" s="32">
        <v>0</v>
      </c>
      <c r="J11" s="34">
        <v>0</v>
      </c>
      <c r="K11" s="34">
        <v>0</v>
      </c>
      <c r="L11" s="34">
        <v>0</v>
      </c>
      <c r="M11" s="34">
        <v>1000</v>
      </c>
      <c r="N11" s="34">
        <v>0</v>
      </c>
      <c r="O11" s="34">
        <v>0</v>
      </c>
      <c r="P11" s="35"/>
      <c r="Q11" s="36"/>
      <c r="R11" s="37"/>
      <c r="S11" s="37"/>
    </row>
    <row r="12" spans="1:19" s="27" customFormat="1" ht="60.75" customHeight="1">
      <c r="A12" s="28"/>
      <c r="B12" s="29"/>
      <c r="C12" s="38" t="s">
        <v>23</v>
      </c>
      <c r="D12" s="39" t="s">
        <v>24</v>
      </c>
      <c r="E12" s="32">
        <v>1000</v>
      </c>
      <c r="F12" s="33"/>
      <c r="G12" s="32">
        <v>0</v>
      </c>
      <c r="H12" s="32">
        <v>0</v>
      </c>
      <c r="I12" s="32">
        <v>0</v>
      </c>
      <c r="J12" s="34">
        <v>0</v>
      </c>
      <c r="K12" s="34">
        <v>0</v>
      </c>
      <c r="L12" s="34">
        <v>0</v>
      </c>
      <c r="M12" s="34">
        <v>1000</v>
      </c>
      <c r="N12" s="34">
        <v>0</v>
      </c>
      <c r="O12" s="34">
        <v>0</v>
      </c>
      <c r="P12" s="35">
        <v>0</v>
      </c>
      <c r="Q12" s="36"/>
      <c r="R12" s="40"/>
      <c r="S12" s="40"/>
    </row>
    <row r="13" spans="1:19" s="27" customFormat="1" ht="21.75" customHeight="1">
      <c r="A13" s="28"/>
      <c r="B13" s="29" t="s">
        <v>25</v>
      </c>
      <c r="C13" s="30"/>
      <c r="D13" s="39" t="s">
        <v>26</v>
      </c>
      <c r="E13" s="32">
        <v>1372</v>
      </c>
      <c r="F13" s="41"/>
      <c r="G13" s="32">
        <v>1372</v>
      </c>
      <c r="H13" s="32">
        <v>1372</v>
      </c>
      <c r="I13" s="32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5">
        <v>0</v>
      </c>
      <c r="Q13" s="36"/>
      <c r="R13" s="37"/>
      <c r="S13" s="37"/>
    </row>
    <row r="14" spans="1:19" s="27" customFormat="1" ht="78.75" customHeight="1">
      <c r="A14" s="28"/>
      <c r="B14" s="29"/>
      <c r="C14" s="30" t="s">
        <v>27</v>
      </c>
      <c r="D14" s="31" t="s">
        <v>28</v>
      </c>
      <c r="E14" s="42">
        <v>1372</v>
      </c>
      <c r="F14" s="43"/>
      <c r="G14" s="44">
        <v>1372</v>
      </c>
      <c r="H14" s="42">
        <v>1372</v>
      </c>
      <c r="I14" s="42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6">
        <v>0</v>
      </c>
      <c r="Q14" s="36"/>
      <c r="R14" s="40"/>
      <c r="S14" s="40"/>
    </row>
    <row r="15" spans="1:19" s="27" customFormat="1" ht="50.25" customHeight="1">
      <c r="A15" s="47">
        <v>400</v>
      </c>
      <c r="B15" s="48"/>
      <c r="C15" s="49"/>
      <c r="D15" s="50" t="s">
        <v>29</v>
      </c>
      <c r="E15" s="51">
        <v>161000</v>
      </c>
      <c r="F15" s="51">
        <f>SUM(F16:F18)</f>
        <v>0</v>
      </c>
      <c r="G15" s="51">
        <v>161000</v>
      </c>
      <c r="H15" s="51">
        <v>161000</v>
      </c>
      <c r="I15" s="51">
        <f aca="true" t="shared" si="1" ref="I15:P15">SUM(I16:I18)</f>
        <v>0</v>
      </c>
      <c r="J15" s="51">
        <f t="shared" si="1"/>
        <v>0</v>
      </c>
      <c r="K15" s="51">
        <f t="shared" si="1"/>
        <v>0</v>
      </c>
      <c r="L15" s="51">
        <f t="shared" si="1"/>
        <v>0</v>
      </c>
      <c r="M15" s="51">
        <f t="shared" si="1"/>
        <v>0</v>
      </c>
      <c r="N15" s="51">
        <f t="shared" si="1"/>
        <v>0</v>
      </c>
      <c r="O15" s="51">
        <f t="shared" si="1"/>
        <v>0</v>
      </c>
      <c r="P15" s="52">
        <f t="shared" si="1"/>
        <v>0</v>
      </c>
      <c r="Q15" s="53"/>
      <c r="R15" s="54"/>
      <c r="S15" s="54"/>
    </row>
    <row r="16" spans="1:19" s="27" customFormat="1" ht="27" customHeight="1">
      <c r="A16" s="55"/>
      <c r="B16" s="56" t="s">
        <v>30</v>
      </c>
      <c r="C16" s="57"/>
      <c r="D16" s="58" t="s">
        <v>31</v>
      </c>
      <c r="E16" s="59">
        <f aca="true" t="shared" si="2" ref="E16:P16">SUM(E17:E18)</f>
        <v>161000</v>
      </c>
      <c r="F16" s="59">
        <f t="shared" si="2"/>
        <v>0</v>
      </c>
      <c r="G16" s="59">
        <f t="shared" si="2"/>
        <v>161000</v>
      </c>
      <c r="H16" s="59">
        <f t="shared" si="2"/>
        <v>161000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59">
        <f t="shared" si="2"/>
        <v>0</v>
      </c>
      <c r="P16" s="59">
        <f t="shared" si="2"/>
        <v>0</v>
      </c>
      <c r="Q16" s="60"/>
      <c r="R16" s="61"/>
      <c r="S16" s="61"/>
    </row>
    <row r="17" spans="1:19" s="67" customFormat="1" ht="25.5" customHeight="1">
      <c r="A17" s="55"/>
      <c r="B17" s="56"/>
      <c r="C17" s="62" t="s">
        <v>32</v>
      </c>
      <c r="D17" s="58" t="s">
        <v>33</v>
      </c>
      <c r="E17" s="59">
        <v>160000</v>
      </c>
      <c r="F17" s="63"/>
      <c r="G17" s="64">
        <v>160000</v>
      </c>
      <c r="H17" s="59">
        <v>160000</v>
      </c>
      <c r="I17" s="59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6">
        <v>0</v>
      </c>
      <c r="Q17" s="60"/>
      <c r="R17" s="61"/>
      <c r="S17" s="61"/>
    </row>
    <row r="18" spans="1:19" s="67" customFormat="1" ht="28.5" customHeight="1">
      <c r="A18" s="68"/>
      <c r="B18" s="62"/>
      <c r="C18" s="62" t="s">
        <v>34</v>
      </c>
      <c r="D18" s="58" t="s">
        <v>35</v>
      </c>
      <c r="E18" s="59">
        <v>1000</v>
      </c>
      <c r="F18" s="63"/>
      <c r="G18" s="64">
        <v>1000</v>
      </c>
      <c r="H18" s="59">
        <v>1000</v>
      </c>
      <c r="I18" s="59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6">
        <v>0</v>
      </c>
      <c r="Q18" s="69"/>
      <c r="R18" s="61"/>
      <c r="S18" s="61"/>
    </row>
    <row r="19" spans="1:19" s="27" customFormat="1" ht="35.25" customHeight="1">
      <c r="A19" s="70">
        <v>600</v>
      </c>
      <c r="B19" s="71"/>
      <c r="C19" s="72"/>
      <c r="D19" s="73" t="s">
        <v>36</v>
      </c>
      <c r="E19" s="74">
        <v>500</v>
      </c>
      <c r="F19" s="75">
        <f>SUM(F20:F21)</f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500</v>
      </c>
      <c r="N19" s="75">
        <v>0</v>
      </c>
      <c r="O19" s="75">
        <v>0</v>
      </c>
      <c r="P19" s="75">
        <v>0</v>
      </c>
      <c r="Q19" s="76"/>
      <c r="R19" s="77"/>
      <c r="S19" s="77"/>
    </row>
    <row r="20" spans="1:19" s="27" customFormat="1" ht="23.25" customHeight="1">
      <c r="A20" s="55"/>
      <c r="B20" s="56" t="s">
        <v>37</v>
      </c>
      <c r="C20" s="57"/>
      <c r="D20" s="39" t="s">
        <v>38</v>
      </c>
      <c r="E20" s="78">
        <v>500</v>
      </c>
      <c r="F20" s="64"/>
      <c r="G20" s="59">
        <v>0</v>
      </c>
      <c r="H20" s="59">
        <v>0</v>
      </c>
      <c r="I20" s="59">
        <v>0</v>
      </c>
      <c r="J20" s="65">
        <v>0</v>
      </c>
      <c r="K20" s="65">
        <v>0</v>
      </c>
      <c r="L20" s="65">
        <v>0</v>
      </c>
      <c r="M20" s="65">
        <v>500</v>
      </c>
      <c r="N20" s="65">
        <v>0</v>
      </c>
      <c r="O20" s="65">
        <v>0</v>
      </c>
      <c r="P20" s="66">
        <v>0</v>
      </c>
      <c r="Q20" s="60"/>
      <c r="R20" s="61"/>
      <c r="S20" s="61"/>
    </row>
    <row r="21" spans="1:19" s="27" customFormat="1" ht="55.5" customHeight="1">
      <c r="A21" s="55"/>
      <c r="B21" s="56"/>
      <c r="C21" s="57">
        <v>6290</v>
      </c>
      <c r="D21" s="31" t="s">
        <v>24</v>
      </c>
      <c r="E21" s="42">
        <v>500</v>
      </c>
      <c r="F21" s="43"/>
      <c r="G21" s="42">
        <v>0</v>
      </c>
      <c r="H21" s="42">
        <v>0</v>
      </c>
      <c r="I21" s="42">
        <v>0</v>
      </c>
      <c r="J21" s="45">
        <v>0</v>
      </c>
      <c r="K21" s="45">
        <v>0</v>
      </c>
      <c r="L21" s="45">
        <v>0</v>
      </c>
      <c r="M21" s="45">
        <v>500</v>
      </c>
      <c r="N21" s="45">
        <v>0</v>
      </c>
      <c r="O21" s="45">
        <v>0</v>
      </c>
      <c r="P21" s="46">
        <v>0</v>
      </c>
      <c r="Q21" s="60"/>
      <c r="R21" s="61"/>
      <c r="S21" s="61"/>
    </row>
    <row r="22" spans="1:19" s="27" customFormat="1" ht="36" customHeight="1">
      <c r="A22" s="47">
        <v>700</v>
      </c>
      <c r="B22" s="48"/>
      <c r="C22" s="49"/>
      <c r="D22" s="50" t="s">
        <v>39</v>
      </c>
      <c r="E22" s="51">
        <v>246350</v>
      </c>
      <c r="F22" s="51">
        <f>SUM(F24:F28)</f>
        <v>0</v>
      </c>
      <c r="G22" s="51">
        <v>246350</v>
      </c>
      <c r="H22" s="51">
        <v>246350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2">
        <v>0</v>
      </c>
      <c r="Q22" s="53"/>
      <c r="R22" s="54"/>
      <c r="S22" s="54"/>
    </row>
    <row r="23" spans="1:19" s="86" customFormat="1" ht="27.75" customHeight="1">
      <c r="A23" s="79"/>
      <c r="B23" s="80" t="s">
        <v>40</v>
      </c>
      <c r="C23" s="81"/>
      <c r="D23" s="82" t="s">
        <v>41</v>
      </c>
      <c r="E23" s="83">
        <f aca="true" t="shared" si="3" ref="E23:P23">SUM(E24:E28)</f>
        <v>246350</v>
      </c>
      <c r="F23" s="83">
        <f t="shared" si="3"/>
        <v>0</v>
      </c>
      <c r="G23" s="83">
        <f t="shared" si="3"/>
        <v>246350</v>
      </c>
      <c r="H23" s="83">
        <f t="shared" si="3"/>
        <v>246350</v>
      </c>
      <c r="I23" s="83">
        <f t="shared" si="3"/>
        <v>0</v>
      </c>
      <c r="J23" s="83">
        <f t="shared" si="3"/>
        <v>0</v>
      </c>
      <c r="K23" s="83">
        <f t="shared" si="3"/>
        <v>0</v>
      </c>
      <c r="L23" s="83">
        <f t="shared" si="3"/>
        <v>0</v>
      </c>
      <c r="M23" s="83">
        <f t="shared" si="3"/>
        <v>0</v>
      </c>
      <c r="N23" s="83">
        <f t="shared" si="3"/>
        <v>0</v>
      </c>
      <c r="O23" s="83">
        <f t="shared" si="3"/>
        <v>0</v>
      </c>
      <c r="P23" s="83">
        <f t="shared" si="3"/>
        <v>0</v>
      </c>
      <c r="Q23" s="84"/>
      <c r="R23" s="85"/>
      <c r="S23" s="85"/>
    </row>
    <row r="24" spans="1:19" s="67" customFormat="1" ht="34.5" customHeight="1">
      <c r="A24" s="55"/>
      <c r="B24" s="56"/>
      <c r="C24" s="56" t="s">
        <v>42</v>
      </c>
      <c r="D24" s="39" t="s">
        <v>43</v>
      </c>
      <c r="E24" s="59">
        <v>187950</v>
      </c>
      <c r="F24" s="64"/>
      <c r="G24" s="59">
        <v>187950</v>
      </c>
      <c r="H24" s="59">
        <v>187950</v>
      </c>
      <c r="I24" s="59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6">
        <v>0</v>
      </c>
      <c r="Q24" s="60"/>
      <c r="R24" s="61"/>
      <c r="S24" s="61"/>
    </row>
    <row r="25" spans="1:19" s="27" customFormat="1" ht="22.5" customHeight="1">
      <c r="A25" s="68"/>
      <c r="B25" s="62"/>
      <c r="C25" s="38" t="s">
        <v>44</v>
      </c>
      <c r="D25" s="39" t="s">
        <v>45</v>
      </c>
      <c r="E25" s="59">
        <v>2400</v>
      </c>
      <c r="F25" s="63"/>
      <c r="G25" s="59">
        <v>2400</v>
      </c>
      <c r="H25" s="59">
        <v>2400</v>
      </c>
      <c r="I25" s="59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9"/>
      <c r="R25" s="61"/>
      <c r="S25" s="61"/>
    </row>
    <row r="26" spans="1:19" s="27" customFormat="1" ht="81" customHeight="1">
      <c r="A26" s="68"/>
      <c r="B26" s="62"/>
      <c r="C26" s="38" t="s">
        <v>27</v>
      </c>
      <c r="D26" s="87" t="s">
        <v>28</v>
      </c>
      <c r="E26" s="59">
        <v>50000</v>
      </c>
      <c r="F26" s="59"/>
      <c r="G26" s="59">
        <v>50000</v>
      </c>
      <c r="H26" s="59">
        <v>50000</v>
      </c>
      <c r="I26" s="59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9"/>
      <c r="R26" s="61"/>
      <c r="S26" s="61"/>
    </row>
    <row r="27" spans="1:20" s="27" customFormat="1" ht="33" customHeight="1">
      <c r="A27" s="88"/>
      <c r="B27" s="89"/>
      <c r="C27" s="90" t="s">
        <v>34</v>
      </c>
      <c r="D27" s="31" t="s">
        <v>46</v>
      </c>
      <c r="E27" s="32">
        <v>1000</v>
      </c>
      <c r="F27" s="33"/>
      <c r="G27" s="41">
        <v>1000</v>
      </c>
      <c r="H27" s="32">
        <v>1000</v>
      </c>
      <c r="I27" s="32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60"/>
      <c r="R27" s="61"/>
      <c r="S27" s="91"/>
      <c r="T27" s="92"/>
    </row>
    <row r="28" spans="1:19" s="27" customFormat="1" ht="28.5" customHeight="1">
      <c r="A28" s="68"/>
      <c r="B28" s="62"/>
      <c r="C28" s="38" t="s">
        <v>47</v>
      </c>
      <c r="D28" s="39" t="s">
        <v>48</v>
      </c>
      <c r="E28" s="59">
        <v>5000</v>
      </c>
      <c r="F28" s="63"/>
      <c r="G28" s="59">
        <v>5000</v>
      </c>
      <c r="H28" s="59">
        <v>5000</v>
      </c>
      <c r="I28" s="59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6">
        <v>0</v>
      </c>
      <c r="Q28" s="60"/>
      <c r="R28" s="61"/>
      <c r="S28" s="61"/>
    </row>
    <row r="29" spans="1:19" s="27" customFormat="1" ht="39" customHeight="1">
      <c r="A29" s="47">
        <v>750</v>
      </c>
      <c r="B29" s="48"/>
      <c r="C29" s="49"/>
      <c r="D29" s="50" t="s">
        <v>49</v>
      </c>
      <c r="E29" s="93">
        <f aca="true" t="shared" si="4" ref="E29:P29">SUM(E30,E33)</f>
        <v>72715</v>
      </c>
      <c r="F29" s="93">
        <f t="shared" si="4"/>
        <v>0</v>
      </c>
      <c r="G29" s="93">
        <f t="shared" si="4"/>
        <v>72715</v>
      </c>
      <c r="H29" s="93">
        <f t="shared" si="4"/>
        <v>400</v>
      </c>
      <c r="I29" s="93">
        <f t="shared" si="4"/>
        <v>72315</v>
      </c>
      <c r="J29" s="93">
        <f t="shared" si="4"/>
        <v>0</v>
      </c>
      <c r="K29" s="93">
        <f t="shared" si="4"/>
        <v>0</v>
      </c>
      <c r="L29" s="93">
        <f t="shared" si="4"/>
        <v>0</v>
      </c>
      <c r="M29" s="93">
        <f t="shared" si="4"/>
        <v>0</v>
      </c>
      <c r="N29" s="93">
        <f t="shared" si="4"/>
        <v>0</v>
      </c>
      <c r="O29" s="93">
        <f t="shared" si="4"/>
        <v>0</v>
      </c>
      <c r="P29" s="93">
        <f t="shared" si="4"/>
        <v>0</v>
      </c>
      <c r="Q29" s="53"/>
      <c r="R29" s="54"/>
      <c r="S29" s="54"/>
    </row>
    <row r="30" spans="1:19" s="86" customFormat="1" ht="26.25" customHeight="1">
      <c r="A30" s="94"/>
      <c r="B30" s="95" t="s">
        <v>50</v>
      </c>
      <c r="C30" s="96"/>
      <c r="D30" s="97" t="s">
        <v>51</v>
      </c>
      <c r="E30" s="98">
        <f aca="true" t="shared" si="5" ref="E30:S30">SUM(E31:E32)</f>
        <v>72615</v>
      </c>
      <c r="F30" s="98">
        <f t="shared" si="5"/>
        <v>0</v>
      </c>
      <c r="G30" s="98">
        <f t="shared" si="5"/>
        <v>72615</v>
      </c>
      <c r="H30" s="98">
        <f t="shared" si="5"/>
        <v>300</v>
      </c>
      <c r="I30" s="98">
        <f t="shared" si="5"/>
        <v>72315</v>
      </c>
      <c r="J30" s="98">
        <f t="shared" si="5"/>
        <v>0</v>
      </c>
      <c r="K30" s="98">
        <f t="shared" si="5"/>
        <v>0</v>
      </c>
      <c r="L30" s="98">
        <f t="shared" si="5"/>
        <v>0</v>
      </c>
      <c r="M30" s="98">
        <f t="shared" si="5"/>
        <v>0</v>
      </c>
      <c r="N30" s="98">
        <f t="shared" si="5"/>
        <v>0</v>
      </c>
      <c r="O30" s="98">
        <f t="shared" si="5"/>
        <v>0</v>
      </c>
      <c r="P30" s="98">
        <f t="shared" si="5"/>
        <v>0</v>
      </c>
      <c r="Q30" s="99">
        <f t="shared" si="5"/>
        <v>0</v>
      </c>
      <c r="R30" s="98">
        <f t="shared" si="5"/>
        <v>0</v>
      </c>
      <c r="S30" s="98">
        <f t="shared" si="5"/>
        <v>0</v>
      </c>
    </row>
    <row r="31" spans="1:19" s="27" customFormat="1" ht="60" customHeight="1">
      <c r="A31" s="68"/>
      <c r="B31" s="62"/>
      <c r="C31" s="38">
        <v>2010</v>
      </c>
      <c r="D31" s="39" t="s">
        <v>52</v>
      </c>
      <c r="E31" s="59">
        <v>72315</v>
      </c>
      <c r="F31" s="63"/>
      <c r="G31" s="59">
        <v>72315</v>
      </c>
      <c r="H31" s="59">
        <v>0</v>
      </c>
      <c r="I31" s="59">
        <v>72315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6">
        <v>0</v>
      </c>
      <c r="Q31" s="69"/>
      <c r="R31" s="61"/>
      <c r="S31" s="61"/>
    </row>
    <row r="32" spans="1:19" s="27" customFormat="1" ht="48" customHeight="1">
      <c r="A32" s="68"/>
      <c r="B32" s="62"/>
      <c r="C32" s="38">
        <v>2360</v>
      </c>
      <c r="D32" s="39" t="s">
        <v>53</v>
      </c>
      <c r="E32" s="59">
        <v>300</v>
      </c>
      <c r="F32" s="63"/>
      <c r="G32" s="59">
        <v>300</v>
      </c>
      <c r="H32" s="59">
        <v>300</v>
      </c>
      <c r="I32" s="59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  <c r="Q32" s="69"/>
      <c r="R32" s="61"/>
      <c r="S32" s="61"/>
    </row>
    <row r="33" spans="1:19" s="27" customFormat="1" ht="25.5" customHeight="1">
      <c r="A33" s="55"/>
      <c r="B33" s="56" t="s">
        <v>54</v>
      </c>
      <c r="C33" s="57"/>
      <c r="D33" s="100" t="s">
        <v>55</v>
      </c>
      <c r="E33" s="101">
        <v>100</v>
      </c>
      <c r="F33" s="102"/>
      <c r="G33" s="101">
        <v>100</v>
      </c>
      <c r="H33" s="101">
        <v>100</v>
      </c>
      <c r="I33" s="101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4">
        <v>0</v>
      </c>
      <c r="Q33" s="60"/>
      <c r="R33" s="61"/>
      <c r="S33" s="61"/>
    </row>
    <row r="34" spans="1:19" s="27" customFormat="1" ht="24" customHeight="1">
      <c r="A34" s="55"/>
      <c r="B34" s="56"/>
      <c r="C34" s="57" t="s">
        <v>32</v>
      </c>
      <c r="D34" s="100" t="s">
        <v>33</v>
      </c>
      <c r="E34" s="101">
        <v>100</v>
      </c>
      <c r="F34" s="102"/>
      <c r="G34" s="101">
        <v>100</v>
      </c>
      <c r="H34" s="101">
        <v>100</v>
      </c>
      <c r="I34" s="101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4">
        <v>0</v>
      </c>
      <c r="Q34" s="60"/>
      <c r="R34" s="61"/>
      <c r="S34" s="61"/>
    </row>
    <row r="35" spans="1:19" s="27" customFormat="1" ht="55.5" customHeight="1">
      <c r="A35" s="47">
        <v>751</v>
      </c>
      <c r="B35" s="48"/>
      <c r="C35" s="49"/>
      <c r="D35" s="50" t="s">
        <v>56</v>
      </c>
      <c r="E35" s="93">
        <v>832</v>
      </c>
      <c r="F35" s="105"/>
      <c r="G35" s="93">
        <v>832</v>
      </c>
      <c r="H35" s="93">
        <v>0</v>
      </c>
      <c r="I35" s="93">
        <v>832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7">
        <v>0</v>
      </c>
      <c r="Q35" s="53"/>
      <c r="R35" s="108"/>
      <c r="S35" s="108"/>
    </row>
    <row r="36" spans="1:19" s="86" customFormat="1" ht="30" customHeight="1">
      <c r="A36" s="94"/>
      <c r="B36" s="95" t="s">
        <v>57</v>
      </c>
      <c r="C36" s="96"/>
      <c r="D36" s="97" t="s">
        <v>58</v>
      </c>
      <c r="E36" s="98">
        <v>832</v>
      </c>
      <c r="F36" s="109"/>
      <c r="G36" s="98">
        <v>832</v>
      </c>
      <c r="H36" s="98">
        <v>0</v>
      </c>
      <c r="I36" s="98">
        <v>832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1">
        <v>0</v>
      </c>
      <c r="Q36" s="84"/>
      <c r="R36" s="112"/>
      <c r="S36" s="112"/>
    </row>
    <row r="37" spans="1:19" s="27" customFormat="1" ht="60.75" customHeight="1">
      <c r="A37" s="55"/>
      <c r="B37" s="56"/>
      <c r="C37" s="57">
        <v>2010</v>
      </c>
      <c r="D37" s="39" t="s">
        <v>52</v>
      </c>
      <c r="E37" s="101">
        <v>832</v>
      </c>
      <c r="F37" s="113"/>
      <c r="G37" s="101">
        <v>832</v>
      </c>
      <c r="H37" s="101">
        <v>0</v>
      </c>
      <c r="I37" s="101">
        <v>832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4">
        <v>0</v>
      </c>
      <c r="Q37" s="60"/>
      <c r="R37" s="61"/>
      <c r="S37" s="61"/>
    </row>
    <row r="38" spans="1:19" s="27" customFormat="1" ht="46.5" customHeight="1">
      <c r="A38" s="114">
        <v>754</v>
      </c>
      <c r="B38" s="115"/>
      <c r="C38" s="116"/>
      <c r="D38" s="117" t="s">
        <v>59</v>
      </c>
      <c r="E38" s="118">
        <v>1000</v>
      </c>
      <c r="F38" s="119"/>
      <c r="G38" s="118">
        <v>1000</v>
      </c>
      <c r="H38" s="118">
        <v>0</v>
      </c>
      <c r="I38" s="118">
        <v>1000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1">
        <v>0</v>
      </c>
      <c r="Q38" s="122"/>
      <c r="R38" s="108"/>
      <c r="S38" s="108"/>
    </row>
    <row r="39" spans="1:19" s="86" customFormat="1" ht="30" customHeight="1">
      <c r="A39" s="94"/>
      <c r="B39" s="95" t="s">
        <v>60</v>
      </c>
      <c r="C39" s="96"/>
      <c r="D39" s="97" t="s">
        <v>61</v>
      </c>
      <c r="E39" s="98">
        <v>1000</v>
      </c>
      <c r="F39" s="109"/>
      <c r="G39" s="98">
        <v>1000</v>
      </c>
      <c r="H39" s="98">
        <v>0</v>
      </c>
      <c r="I39" s="98">
        <v>1000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1">
        <v>0</v>
      </c>
      <c r="Q39" s="84"/>
      <c r="R39" s="112"/>
      <c r="S39" s="112"/>
    </row>
    <row r="40" spans="1:19" s="27" customFormat="1" ht="61.5" customHeight="1">
      <c r="A40" s="79"/>
      <c r="B40" s="80"/>
      <c r="C40" s="81">
        <v>2010</v>
      </c>
      <c r="D40" s="82" t="s">
        <v>52</v>
      </c>
      <c r="E40" s="123">
        <v>1000</v>
      </c>
      <c r="F40" s="124"/>
      <c r="G40" s="123">
        <v>1000</v>
      </c>
      <c r="H40" s="123">
        <v>0</v>
      </c>
      <c r="I40" s="123">
        <v>1000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6">
        <v>0</v>
      </c>
      <c r="Q40" s="84"/>
      <c r="R40" s="61"/>
      <c r="S40" s="61"/>
    </row>
    <row r="41" spans="1:19" s="27" customFormat="1" ht="82.5" customHeight="1">
      <c r="A41" s="114">
        <v>756</v>
      </c>
      <c r="B41" s="115"/>
      <c r="C41" s="116"/>
      <c r="D41" s="117" t="s">
        <v>62</v>
      </c>
      <c r="E41" s="127">
        <f>SUM(E42,E44,E52,E65,E70)</f>
        <v>2595388</v>
      </c>
      <c r="F41" s="127">
        <f>SUM(F42,F44,F52,F65,F70)</f>
        <v>0</v>
      </c>
      <c r="G41" s="127">
        <f>SUM(G42,G44,G52,G65,G70)</f>
        <v>2595388</v>
      </c>
      <c r="H41" s="127">
        <f>SUM(H42,H44,H52,H65,H70)</f>
        <v>2595388</v>
      </c>
      <c r="I41" s="127">
        <f>SUM(I53:I72)</f>
        <v>0</v>
      </c>
      <c r="J41" s="127">
        <f>SUM(J53:J72)</f>
        <v>0</v>
      </c>
      <c r="K41" s="127">
        <v>0</v>
      </c>
      <c r="L41" s="127">
        <f>SUM(L53:L72)</f>
        <v>0</v>
      </c>
      <c r="M41" s="127">
        <f>SUM(M53:M72)</f>
        <v>0</v>
      </c>
      <c r="N41" s="127">
        <f>SUM(N53:N72)</f>
        <v>0</v>
      </c>
      <c r="O41" s="127">
        <f>SUM(O53:O72)</f>
        <v>0</v>
      </c>
      <c r="P41" s="128">
        <v>0</v>
      </c>
      <c r="Q41" s="53"/>
      <c r="R41" s="54"/>
      <c r="S41" s="54"/>
    </row>
    <row r="42" spans="1:19" s="86" customFormat="1" ht="30.75" customHeight="1">
      <c r="A42" s="79"/>
      <c r="B42" s="80" t="s">
        <v>63</v>
      </c>
      <c r="C42" s="81"/>
      <c r="D42" s="129" t="s">
        <v>64</v>
      </c>
      <c r="E42" s="130">
        <v>3000</v>
      </c>
      <c r="F42" s="131"/>
      <c r="G42" s="132">
        <v>3000</v>
      </c>
      <c r="H42" s="130">
        <v>3000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2">
        <v>0</v>
      </c>
      <c r="Q42" s="84"/>
      <c r="R42" s="85"/>
      <c r="S42" s="85"/>
    </row>
    <row r="43" spans="1:19" s="86" customFormat="1" ht="30.75" customHeight="1">
      <c r="A43" s="79"/>
      <c r="B43" s="80"/>
      <c r="C43" s="81" t="s">
        <v>65</v>
      </c>
      <c r="D43" s="100" t="s">
        <v>66</v>
      </c>
      <c r="E43" s="83">
        <v>3000</v>
      </c>
      <c r="F43" s="133"/>
      <c r="G43" s="134">
        <v>3000</v>
      </c>
      <c r="H43" s="83">
        <v>3000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4"/>
      <c r="R43" s="85"/>
      <c r="S43" s="85"/>
    </row>
    <row r="44" spans="1:19" s="86" customFormat="1" ht="65.25" customHeight="1">
      <c r="A44" s="79"/>
      <c r="B44" s="80" t="s">
        <v>67</v>
      </c>
      <c r="C44" s="81"/>
      <c r="D44" s="135" t="s">
        <v>68</v>
      </c>
      <c r="E44" s="83">
        <f>SUM(E45:E51)</f>
        <v>769809</v>
      </c>
      <c r="F44" s="83">
        <f>SUM(F45:F51)</f>
        <v>0</v>
      </c>
      <c r="G44" s="83">
        <f>SUM(G45:G51)</f>
        <v>769809</v>
      </c>
      <c r="H44" s="83">
        <f>SUM(H45:H51)</f>
        <v>769809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4"/>
      <c r="R44" s="85"/>
      <c r="S44" s="85"/>
    </row>
    <row r="45" spans="1:19" s="86" customFormat="1" ht="27" customHeight="1">
      <c r="A45" s="79"/>
      <c r="B45" s="80"/>
      <c r="C45" s="81" t="s">
        <v>69</v>
      </c>
      <c r="D45" s="100" t="s">
        <v>70</v>
      </c>
      <c r="E45" s="83">
        <v>574000</v>
      </c>
      <c r="F45" s="133"/>
      <c r="G45" s="134">
        <v>574000</v>
      </c>
      <c r="H45" s="83">
        <v>574000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4"/>
      <c r="R45" s="85"/>
      <c r="S45" s="85"/>
    </row>
    <row r="46" spans="1:19" s="86" customFormat="1" ht="30.75" customHeight="1">
      <c r="A46" s="79"/>
      <c r="B46" s="80"/>
      <c r="C46" s="81" t="s">
        <v>71</v>
      </c>
      <c r="D46" s="87" t="s">
        <v>72</v>
      </c>
      <c r="E46" s="83">
        <v>91000</v>
      </c>
      <c r="F46" s="133"/>
      <c r="G46" s="134">
        <v>91000</v>
      </c>
      <c r="H46" s="83">
        <v>91000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4"/>
      <c r="R46" s="85"/>
      <c r="S46" s="85"/>
    </row>
    <row r="47" spans="1:19" s="86" customFormat="1" ht="30.75" customHeight="1">
      <c r="A47" s="79"/>
      <c r="B47" s="80"/>
      <c r="C47" s="81" t="s">
        <v>73</v>
      </c>
      <c r="D47" s="58" t="s">
        <v>74</v>
      </c>
      <c r="E47" s="134">
        <v>2500</v>
      </c>
      <c r="F47" s="133"/>
      <c r="G47" s="134">
        <v>2500</v>
      </c>
      <c r="H47" s="83">
        <v>2500</v>
      </c>
      <c r="I47" s="83">
        <v>0</v>
      </c>
      <c r="J47" s="136">
        <v>0</v>
      </c>
      <c r="K47" s="137">
        <v>0</v>
      </c>
      <c r="L47" s="138">
        <v>0</v>
      </c>
      <c r="M47" s="138">
        <v>0</v>
      </c>
      <c r="N47" s="138">
        <v>0</v>
      </c>
      <c r="O47" s="138">
        <v>0</v>
      </c>
      <c r="P47" s="137">
        <v>0</v>
      </c>
      <c r="Q47" s="84"/>
      <c r="R47" s="85"/>
      <c r="S47" s="85"/>
    </row>
    <row r="48" spans="1:20" s="86" customFormat="1" ht="30.75" customHeight="1">
      <c r="A48" s="79"/>
      <c r="B48" s="80"/>
      <c r="C48" s="81" t="s">
        <v>75</v>
      </c>
      <c r="D48" s="100" t="s">
        <v>76</v>
      </c>
      <c r="E48" s="138">
        <v>7340</v>
      </c>
      <c r="F48" s="139"/>
      <c r="G48" s="137">
        <v>7340</v>
      </c>
      <c r="H48" s="138">
        <v>7340</v>
      </c>
      <c r="I48" s="138">
        <v>0</v>
      </c>
      <c r="J48" s="140">
        <v>0</v>
      </c>
      <c r="K48" s="141">
        <v>0</v>
      </c>
      <c r="L48" s="142">
        <v>0</v>
      </c>
      <c r="M48" s="142">
        <v>0</v>
      </c>
      <c r="N48" s="142">
        <v>0</v>
      </c>
      <c r="O48" s="143">
        <v>0</v>
      </c>
      <c r="P48" s="141">
        <v>0</v>
      </c>
      <c r="Q48" s="84"/>
      <c r="R48" s="85"/>
      <c r="S48" s="144"/>
      <c r="T48" s="145"/>
    </row>
    <row r="49" spans="1:19" s="86" customFormat="1" ht="30.75" customHeight="1">
      <c r="A49" s="79"/>
      <c r="B49" s="80"/>
      <c r="C49" s="81" t="s">
        <v>77</v>
      </c>
      <c r="D49" s="39" t="s">
        <v>78</v>
      </c>
      <c r="E49" s="83">
        <v>2000</v>
      </c>
      <c r="F49" s="133"/>
      <c r="G49" s="134">
        <v>2000</v>
      </c>
      <c r="H49" s="83">
        <v>2000</v>
      </c>
      <c r="I49" s="83">
        <v>0</v>
      </c>
      <c r="J49" s="146">
        <v>0</v>
      </c>
      <c r="K49" s="147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4"/>
      <c r="R49" s="85"/>
      <c r="S49" s="85"/>
    </row>
    <row r="50" spans="1:19" s="86" customFormat="1" ht="30.75" customHeight="1">
      <c r="A50" s="79"/>
      <c r="B50" s="80"/>
      <c r="C50" s="81" t="s">
        <v>34</v>
      </c>
      <c r="D50" s="58" t="s">
        <v>79</v>
      </c>
      <c r="E50" s="134">
        <v>1000</v>
      </c>
      <c r="F50" s="133"/>
      <c r="G50" s="134">
        <v>1000</v>
      </c>
      <c r="H50" s="83">
        <v>1000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4"/>
      <c r="R50" s="85"/>
      <c r="S50" s="85"/>
    </row>
    <row r="51" spans="1:19" s="86" customFormat="1" ht="30.75" customHeight="1">
      <c r="A51" s="148"/>
      <c r="B51" s="149"/>
      <c r="C51" s="150" t="s">
        <v>80</v>
      </c>
      <c r="D51" s="151" t="s">
        <v>81</v>
      </c>
      <c r="E51" s="138">
        <v>91969</v>
      </c>
      <c r="F51" s="139"/>
      <c r="G51" s="137">
        <v>91969</v>
      </c>
      <c r="H51" s="138">
        <v>91969</v>
      </c>
      <c r="I51" s="138">
        <v>0</v>
      </c>
      <c r="J51" s="138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2">
        <v>0</v>
      </c>
      <c r="Q51" s="84"/>
      <c r="R51" s="85"/>
      <c r="S51" s="85"/>
    </row>
    <row r="52" spans="1:19" s="86" customFormat="1" ht="65.25" customHeight="1">
      <c r="A52" s="79"/>
      <c r="B52" s="80" t="s">
        <v>82</v>
      </c>
      <c r="C52" s="81"/>
      <c r="D52" s="58" t="s">
        <v>83</v>
      </c>
      <c r="E52" s="83">
        <f aca="true" t="shared" si="6" ref="E52:P52">SUM(E53:E64)</f>
        <v>780550</v>
      </c>
      <c r="F52" s="83">
        <f t="shared" si="6"/>
        <v>0</v>
      </c>
      <c r="G52" s="83">
        <f t="shared" si="6"/>
        <v>780550</v>
      </c>
      <c r="H52" s="83">
        <f t="shared" si="6"/>
        <v>780550</v>
      </c>
      <c r="I52" s="83">
        <f t="shared" si="6"/>
        <v>0</v>
      </c>
      <c r="J52" s="83">
        <f t="shared" si="6"/>
        <v>0</v>
      </c>
      <c r="K52" s="83">
        <f t="shared" si="6"/>
        <v>0</v>
      </c>
      <c r="L52" s="83">
        <f t="shared" si="6"/>
        <v>0</v>
      </c>
      <c r="M52" s="83">
        <f t="shared" si="6"/>
        <v>0</v>
      </c>
      <c r="N52" s="83">
        <f t="shared" si="6"/>
        <v>0</v>
      </c>
      <c r="O52" s="83">
        <f t="shared" si="6"/>
        <v>0</v>
      </c>
      <c r="P52" s="83">
        <f t="shared" si="6"/>
        <v>0</v>
      </c>
      <c r="Q52" s="84"/>
      <c r="R52" s="85"/>
      <c r="S52" s="85"/>
    </row>
    <row r="53" spans="1:19" s="27" customFormat="1" ht="24" customHeight="1">
      <c r="A53" s="55"/>
      <c r="B53" s="56"/>
      <c r="C53" s="57" t="s">
        <v>69</v>
      </c>
      <c r="D53" s="100" t="s">
        <v>70</v>
      </c>
      <c r="E53" s="101">
        <v>98000</v>
      </c>
      <c r="F53" s="102"/>
      <c r="G53" s="101">
        <v>98000</v>
      </c>
      <c r="H53" s="101">
        <v>98000</v>
      </c>
      <c r="I53" s="101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4">
        <v>0</v>
      </c>
      <c r="Q53" s="60"/>
      <c r="R53" s="152"/>
      <c r="S53" s="61"/>
    </row>
    <row r="54" spans="1:19" s="27" customFormat="1" ht="22.5" customHeight="1">
      <c r="A54" s="68"/>
      <c r="B54" s="62"/>
      <c r="C54" s="38" t="s">
        <v>71</v>
      </c>
      <c r="D54" s="39" t="s">
        <v>72</v>
      </c>
      <c r="E54" s="153">
        <v>550000</v>
      </c>
      <c r="F54" s="63"/>
      <c r="G54" s="78">
        <v>550000</v>
      </c>
      <c r="H54" s="59">
        <v>550000</v>
      </c>
      <c r="I54" s="59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0"/>
      <c r="R54" s="152"/>
      <c r="S54" s="61"/>
    </row>
    <row r="55" spans="1:19" s="27" customFormat="1" ht="22.5" customHeight="1">
      <c r="A55" s="55"/>
      <c r="B55" s="56"/>
      <c r="C55" s="57" t="s">
        <v>73</v>
      </c>
      <c r="D55" s="100" t="s">
        <v>74</v>
      </c>
      <c r="E55" s="101">
        <v>1550</v>
      </c>
      <c r="F55" s="102"/>
      <c r="G55" s="101">
        <v>1550</v>
      </c>
      <c r="H55" s="101">
        <v>1550</v>
      </c>
      <c r="I55" s="101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4">
        <v>0</v>
      </c>
      <c r="Q55" s="60"/>
      <c r="R55" s="152"/>
      <c r="S55" s="61"/>
    </row>
    <row r="56" spans="1:19" s="27" customFormat="1" ht="22.5" customHeight="1">
      <c r="A56" s="55"/>
      <c r="B56" s="56"/>
      <c r="C56" s="57" t="s">
        <v>75</v>
      </c>
      <c r="D56" s="100" t="s">
        <v>76</v>
      </c>
      <c r="E56" s="101">
        <v>70000</v>
      </c>
      <c r="F56" s="102"/>
      <c r="G56" s="101">
        <v>70000</v>
      </c>
      <c r="H56" s="101">
        <v>70000</v>
      </c>
      <c r="I56" s="101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4">
        <v>0</v>
      </c>
      <c r="Q56" s="60"/>
      <c r="R56" s="152"/>
      <c r="S56" s="61"/>
    </row>
    <row r="57" spans="1:19" s="27" customFormat="1" ht="23.25" customHeight="1">
      <c r="A57" s="55"/>
      <c r="B57" s="56"/>
      <c r="C57" s="57" t="s">
        <v>84</v>
      </c>
      <c r="D57" s="100" t="s">
        <v>85</v>
      </c>
      <c r="E57" s="101">
        <v>1000</v>
      </c>
      <c r="F57" s="102"/>
      <c r="G57" s="101">
        <v>1000</v>
      </c>
      <c r="H57" s="101">
        <v>1000</v>
      </c>
      <c r="I57" s="101">
        <v>0</v>
      </c>
      <c r="J57" s="103">
        <v>0</v>
      </c>
      <c r="K57" s="103">
        <v>0</v>
      </c>
      <c r="L57" s="103">
        <v>0</v>
      </c>
      <c r="M57" s="103"/>
      <c r="N57" s="103">
        <v>0</v>
      </c>
      <c r="O57" s="103">
        <v>0</v>
      </c>
      <c r="P57" s="104">
        <v>0</v>
      </c>
      <c r="Q57" s="60"/>
      <c r="R57" s="152"/>
      <c r="S57" s="37"/>
    </row>
    <row r="58" spans="1:19" s="27" customFormat="1" ht="19.5" customHeight="1" hidden="1">
      <c r="A58" s="55"/>
      <c r="B58" s="56"/>
      <c r="C58" s="57"/>
      <c r="D58" s="100"/>
      <c r="E58" s="101"/>
      <c r="F58" s="102"/>
      <c r="G58" s="101"/>
      <c r="H58" s="101"/>
      <c r="I58" s="101"/>
      <c r="J58" s="103"/>
      <c r="K58" s="103"/>
      <c r="L58" s="103"/>
      <c r="M58" s="103"/>
      <c r="N58" s="103"/>
      <c r="O58" s="103"/>
      <c r="P58" s="104"/>
      <c r="Q58" s="60"/>
      <c r="R58" s="37"/>
      <c r="S58" s="37"/>
    </row>
    <row r="59" spans="1:19" s="27" customFormat="1" ht="21.75" customHeight="1">
      <c r="A59" s="55"/>
      <c r="B59" s="56"/>
      <c r="C59" s="57" t="s">
        <v>86</v>
      </c>
      <c r="D59" s="100" t="s">
        <v>87</v>
      </c>
      <c r="E59" s="101">
        <v>1300</v>
      </c>
      <c r="F59" s="102"/>
      <c r="G59" s="101">
        <v>1300</v>
      </c>
      <c r="H59" s="101">
        <v>1300</v>
      </c>
      <c r="I59" s="101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4">
        <v>0</v>
      </c>
      <c r="Q59" s="60"/>
      <c r="R59" s="152"/>
      <c r="S59" s="61"/>
    </row>
    <row r="60" spans="1:19" s="27" customFormat="1" ht="19.5" customHeight="1" hidden="1">
      <c r="A60" s="55"/>
      <c r="B60" s="56"/>
      <c r="C60" s="57"/>
      <c r="D60" s="100"/>
      <c r="E60" s="101"/>
      <c r="F60" s="102"/>
      <c r="G60" s="101"/>
      <c r="H60" s="101"/>
      <c r="I60" s="101"/>
      <c r="J60" s="103"/>
      <c r="K60" s="103"/>
      <c r="L60" s="103"/>
      <c r="M60" s="103"/>
      <c r="N60" s="103"/>
      <c r="O60" s="103"/>
      <c r="P60" s="104"/>
      <c r="Q60" s="60"/>
      <c r="R60" s="37"/>
      <c r="S60" s="37"/>
    </row>
    <row r="61" spans="1:19" s="27" customFormat="1" ht="33" customHeight="1">
      <c r="A61" s="68"/>
      <c r="B61" s="62"/>
      <c r="C61" s="38" t="s">
        <v>88</v>
      </c>
      <c r="D61" s="39" t="s">
        <v>89</v>
      </c>
      <c r="E61" s="59">
        <v>1500</v>
      </c>
      <c r="F61" s="63"/>
      <c r="G61" s="59">
        <v>1500</v>
      </c>
      <c r="H61" s="59">
        <v>1500</v>
      </c>
      <c r="I61" s="59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6">
        <v>0</v>
      </c>
      <c r="Q61" s="60"/>
      <c r="R61" s="152"/>
      <c r="S61" s="40"/>
    </row>
    <row r="62" spans="1:19" s="27" customFormat="1" ht="24" customHeight="1">
      <c r="A62" s="68"/>
      <c r="B62" s="62"/>
      <c r="C62" s="38" t="s">
        <v>77</v>
      </c>
      <c r="D62" s="39" t="s">
        <v>78</v>
      </c>
      <c r="E62" s="59">
        <v>50000</v>
      </c>
      <c r="F62" s="63"/>
      <c r="G62" s="59">
        <v>50000</v>
      </c>
      <c r="H62" s="59">
        <v>50000</v>
      </c>
      <c r="I62" s="59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9"/>
      <c r="R62" s="61"/>
      <c r="S62" s="61"/>
    </row>
    <row r="63" spans="1:19" s="27" customFormat="1" ht="24.75" customHeight="1">
      <c r="A63" s="68"/>
      <c r="B63" s="62"/>
      <c r="C63" s="38" t="s">
        <v>44</v>
      </c>
      <c r="D63" s="39" t="s">
        <v>45</v>
      </c>
      <c r="E63" s="59">
        <v>1200</v>
      </c>
      <c r="F63" s="63"/>
      <c r="G63" s="64">
        <v>1200</v>
      </c>
      <c r="H63" s="59">
        <v>1200</v>
      </c>
      <c r="I63" s="59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154"/>
      <c r="R63" s="37"/>
      <c r="S63" s="40"/>
    </row>
    <row r="64" spans="1:19" s="27" customFormat="1" ht="33" customHeight="1">
      <c r="A64" s="68"/>
      <c r="B64" s="62"/>
      <c r="C64" s="38" t="s">
        <v>34</v>
      </c>
      <c r="D64" s="39" t="s">
        <v>79</v>
      </c>
      <c r="E64" s="59">
        <v>6000</v>
      </c>
      <c r="F64" s="63"/>
      <c r="G64" s="64">
        <v>6000</v>
      </c>
      <c r="H64" s="59">
        <v>6000</v>
      </c>
      <c r="I64" s="59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6">
        <v>0</v>
      </c>
      <c r="Q64" s="60"/>
      <c r="R64" s="152"/>
      <c r="S64" s="61"/>
    </row>
    <row r="65" spans="1:19" s="27" customFormat="1" ht="49.5" customHeight="1">
      <c r="A65" s="68"/>
      <c r="B65" s="62" t="s">
        <v>90</v>
      </c>
      <c r="C65" s="38"/>
      <c r="D65" s="39" t="s">
        <v>91</v>
      </c>
      <c r="E65" s="59">
        <f aca="true" t="shared" si="7" ref="E65:P65">SUM(E66:E69)</f>
        <v>38212</v>
      </c>
      <c r="F65" s="59">
        <f t="shared" si="7"/>
        <v>0</v>
      </c>
      <c r="G65" s="59">
        <f t="shared" si="7"/>
        <v>38212</v>
      </c>
      <c r="H65" s="59">
        <f t="shared" si="7"/>
        <v>38212</v>
      </c>
      <c r="I65" s="41">
        <f t="shared" si="7"/>
        <v>0</v>
      </c>
      <c r="J65" s="59">
        <f t="shared" si="7"/>
        <v>0</v>
      </c>
      <c r="K65" s="59">
        <f t="shared" si="7"/>
        <v>0</v>
      </c>
      <c r="L65" s="59">
        <f t="shared" si="7"/>
        <v>0</v>
      </c>
      <c r="M65" s="59">
        <f t="shared" si="7"/>
        <v>0</v>
      </c>
      <c r="N65" s="59">
        <f t="shared" si="7"/>
        <v>0</v>
      </c>
      <c r="O65" s="59">
        <f t="shared" si="7"/>
        <v>0</v>
      </c>
      <c r="P65" s="59">
        <f t="shared" si="7"/>
        <v>0</v>
      </c>
      <c r="Q65" s="60"/>
      <c r="R65" s="152"/>
      <c r="S65" s="61"/>
    </row>
    <row r="66" spans="1:19" s="27" customFormat="1" ht="25.5" customHeight="1">
      <c r="A66" s="68"/>
      <c r="B66" s="62"/>
      <c r="C66" s="38" t="s">
        <v>92</v>
      </c>
      <c r="D66" s="39" t="s">
        <v>93</v>
      </c>
      <c r="E66" s="59">
        <v>30000</v>
      </c>
      <c r="F66" s="63"/>
      <c r="G66" s="64">
        <v>30000</v>
      </c>
      <c r="H66" s="59">
        <v>30000</v>
      </c>
      <c r="I66" s="64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6">
        <v>0</v>
      </c>
      <c r="Q66" s="60"/>
      <c r="R66" s="152"/>
      <c r="S66" s="61"/>
    </row>
    <row r="67" spans="1:19" s="27" customFormat="1" ht="33" customHeight="1">
      <c r="A67" s="68"/>
      <c r="B67" s="62"/>
      <c r="C67" s="38" t="s">
        <v>88</v>
      </c>
      <c r="D67" s="31" t="s">
        <v>89</v>
      </c>
      <c r="E67" s="59">
        <v>2320</v>
      </c>
      <c r="F67" s="63"/>
      <c r="G67" s="64">
        <v>2320</v>
      </c>
      <c r="H67" s="59">
        <v>2320</v>
      </c>
      <c r="I67" s="59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6">
        <v>0</v>
      </c>
      <c r="Q67" s="60"/>
      <c r="R67" s="152"/>
      <c r="S67" s="61"/>
    </row>
    <row r="68" spans="1:19" s="27" customFormat="1" ht="23.25" customHeight="1">
      <c r="A68" s="28"/>
      <c r="B68" s="29"/>
      <c r="C68" s="30" t="s">
        <v>94</v>
      </c>
      <c r="D68" s="39" t="s">
        <v>95</v>
      </c>
      <c r="E68" s="32">
        <v>1892</v>
      </c>
      <c r="F68" s="33"/>
      <c r="G68" s="41">
        <v>1892</v>
      </c>
      <c r="H68" s="59">
        <v>1892</v>
      </c>
      <c r="I68" s="64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6">
        <v>0</v>
      </c>
      <c r="Q68" s="60"/>
      <c r="R68" s="152"/>
      <c r="S68" s="61"/>
    </row>
    <row r="69" spans="1:19" s="27" customFormat="1" ht="30.75" customHeight="1">
      <c r="A69" s="68"/>
      <c r="B69" s="62"/>
      <c r="C69" s="38" t="s">
        <v>34</v>
      </c>
      <c r="D69" s="39" t="s">
        <v>79</v>
      </c>
      <c r="E69" s="59">
        <v>4000</v>
      </c>
      <c r="F69" s="63"/>
      <c r="G69" s="64">
        <v>4000</v>
      </c>
      <c r="H69" s="59">
        <v>4000</v>
      </c>
      <c r="I69" s="32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5">
        <v>0</v>
      </c>
      <c r="Q69" s="60"/>
      <c r="R69" s="152"/>
      <c r="S69" s="61"/>
    </row>
    <row r="70" spans="1:19" s="27" customFormat="1" ht="34.5" customHeight="1">
      <c r="A70" s="28"/>
      <c r="B70" s="29" t="s">
        <v>96</v>
      </c>
      <c r="C70" s="30"/>
      <c r="D70" s="31" t="s">
        <v>97</v>
      </c>
      <c r="E70" s="32">
        <f aca="true" t="shared" si="8" ref="E70:P70">SUM(E71:E72)</f>
        <v>1003817</v>
      </c>
      <c r="F70" s="32">
        <f t="shared" si="8"/>
        <v>0</v>
      </c>
      <c r="G70" s="32">
        <f t="shared" si="8"/>
        <v>1003817</v>
      </c>
      <c r="H70" s="32">
        <f t="shared" si="8"/>
        <v>1003817</v>
      </c>
      <c r="I70" s="32">
        <f t="shared" si="8"/>
        <v>0</v>
      </c>
      <c r="J70" s="32">
        <f t="shared" si="8"/>
        <v>0</v>
      </c>
      <c r="K70" s="32">
        <f t="shared" si="8"/>
        <v>0</v>
      </c>
      <c r="L70" s="32">
        <f t="shared" si="8"/>
        <v>0</v>
      </c>
      <c r="M70" s="32">
        <f t="shared" si="8"/>
        <v>0</v>
      </c>
      <c r="N70" s="32">
        <f t="shared" si="8"/>
        <v>0</v>
      </c>
      <c r="O70" s="32">
        <f t="shared" si="8"/>
        <v>0</v>
      </c>
      <c r="P70" s="32">
        <f t="shared" si="8"/>
        <v>0</v>
      </c>
      <c r="Q70" s="60"/>
      <c r="R70" s="152"/>
      <c r="S70" s="61"/>
    </row>
    <row r="71" spans="1:19" s="27" customFormat="1" ht="27.75" customHeight="1">
      <c r="A71" s="88"/>
      <c r="B71" s="89"/>
      <c r="C71" s="90" t="s">
        <v>98</v>
      </c>
      <c r="D71" s="155" t="s">
        <v>99</v>
      </c>
      <c r="E71" s="42">
        <v>1002817</v>
      </c>
      <c r="F71" s="43"/>
      <c r="G71" s="44">
        <v>1002817</v>
      </c>
      <c r="H71" s="42">
        <v>1002817</v>
      </c>
      <c r="I71" s="42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6">
        <v>0</v>
      </c>
      <c r="Q71" s="60"/>
      <c r="R71" s="152"/>
      <c r="S71" s="61"/>
    </row>
    <row r="72" spans="1:19" s="27" customFormat="1" ht="23.25" customHeight="1">
      <c r="A72" s="55"/>
      <c r="B72" s="56"/>
      <c r="C72" s="57" t="s">
        <v>100</v>
      </c>
      <c r="D72" s="100" t="s">
        <v>101</v>
      </c>
      <c r="E72" s="101">
        <v>1000</v>
      </c>
      <c r="F72" s="102"/>
      <c r="G72" s="101">
        <v>1000</v>
      </c>
      <c r="H72" s="101">
        <v>1000</v>
      </c>
      <c r="I72" s="101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4">
        <v>0</v>
      </c>
      <c r="Q72" s="60"/>
      <c r="R72" s="61"/>
      <c r="S72" s="61"/>
    </row>
    <row r="73" spans="1:19" s="27" customFormat="1" ht="31.5" customHeight="1">
      <c r="A73" s="47">
        <v>758</v>
      </c>
      <c r="B73" s="48"/>
      <c r="C73" s="49"/>
      <c r="D73" s="117" t="s">
        <v>102</v>
      </c>
      <c r="E73" s="156">
        <f aca="true" t="shared" si="9" ref="E73:P73">SUM(E74,E76,E78)</f>
        <v>4375800</v>
      </c>
      <c r="F73" s="156">
        <f t="shared" si="9"/>
        <v>0</v>
      </c>
      <c r="G73" s="156">
        <f t="shared" si="9"/>
        <v>4375800</v>
      </c>
      <c r="H73" s="156">
        <f t="shared" si="9"/>
        <v>4375800</v>
      </c>
      <c r="I73" s="156">
        <f t="shared" si="9"/>
        <v>0</v>
      </c>
      <c r="J73" s="156">
        <f t="shared" si="9"/>
        <v>0</v>
      </c>
      <c r="K73" s="156">
        <f t="shared" si="9"/>
        <v>0</v>
      </c>
      <c r="L73" s="156">
        <f t="shared" si="9"/>
        <v>0</v>
      </c>
      <c r="M73" s="156">
        <f t="shared" si="9"/>
        <v>0</v>
      </c>
      <c r="N73" s="156">
        <f t="shared" si="9"/>
        <v>0</v>
      </c>
      <c r="O73" s="156">
        <f t="shared" si="9"/>
        <v>0</v>
      </c>
      <c r="P73" s="127">
        <f t="shared" si="9"/>
        <v>0</v>
      </c>
      <c r="Q73" s="53"/>
      <c r="R73" s="54"/>
      <c r="S73" s="54"/>
    </row>
    <row r="74" spans="1:19" s="86" customFormat="1" ht="32.25" customHeight="1">
      <c r="A74" s="94"/>
      <c r="B74" s="95" t="s">
        <v>103</v>
      </c>
      <c r="C74" s="96"/>
      <c r="D74" s="157" t="s">
        <v>104</v>
      </c>
      <c r="E74" s="146">
        <v>2552519</v>
      </c>
      <c r="F74" s="158"/>
      <c r="G74" s="142">
        <v>2552519</v>
      </c>
      <c r="H74" s="142">
        <v>2552519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59">
        <v>0</v>
      </c>
      <c r="Q74" s="84"/>
      <c r="R74" s="160"/>
      <c r="S74" s="85"/>
    </row>
    <row r="75" spans="1:19" s="86" customFormat="1" ht="24" customHeight="1">
      <c r="A75" s="94"/>
      <c r="B75" s="95"/>
      <c r="C75" s="96" t="s">
        <v>105</v>
      </c>
      <c r="D75" s="39" t="s">
        <v>106</v>
      </c>
      <c r="E75" s="146">
        <v>2552519</v>
      </c>
      <c r="F75" s="158"/>
      <c r="G75" s="142">
        <v>2552519</v>
      </c>
      <c r="H75" s="142">
        <v>2552519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59">
        <v>0</v>
      </c>
      <c r="Q75" s="84"/>
      <c r="R75" s="160"/>
      <c r="S75" s="85"/>
    </row>
    <row r="76" spans="1:19" s="86" customFormat="1" ht="24" customHeight="1">
      <c r="A76" s="94"/>
      <c r="B76" s="95" t="s">
        <v>107</v>
      </c>
      <c r="C76" s="96"/>
      <c r="D76" s="151" t="s">
        <v>108</v>
      </c>
      <c r="E76" s="146">
        <v>1803281</v>
      </c>
      <c r="F76" s="158"/>
      <c r="G76" s="142">
        <v>1803281</v>
      </c>
      <c r="H76" s="142">
        <v>1803281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59">
        <v>0</v>
      </c>
      <c r="Q76" s="84"/>
      <c r="R76" s="160"/>
      <c r="S76" s="85"/>
    </row>
    <row r="77" spans="1:19" s="86" customFormat="1" ht="24" customHeight="1">
      <c r="A77" s="94"/>
      <c r="B77" s="95"/>
      <c r="C77" s="81" t="s">
        <v>105</v>
      </c>
      <c r="D77" s="39" t="s">
        <v>106</v>
      </c>
      <c r="E77" s="146">
        <v>1803281</v>
      </c>
      <c r="F77" s="158"/>
      <c r="G77" s="142">
        <v>1803281</v>
      </c>
      <c r="H77" s="142">
        <v>1803281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59">
        <v>0</v>
      </c>
      <c r="Q77" s="84"/>
      <c r="R77" s="160"/>
      <c r="S77" s="85"/>
    </row>
    <row r="78" spans="1:19" s="86" customFormat="1" ht="22.5" customHeight="1">
      <c r="A78" s="94"/>
      <c r="B78" s="95" t="s">
        <v>109</v>
      </c>
      <c r="C78" s="161"/>
      <c r="D78" s="162" t="s">
        <v>110</v>
      </c>
      <c r="E78" s="140">
        <v>20000</v>
      </c>
      <c r="F78" s="158"/>
      <c r="G78" s="142">
        <v>20000</v>
      </c>
      <c r="H78" s="142">
        <v>20000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59">
        <v>0</v>
      </c>
      <c r="Q78" s="84"/>
      <c r="R78" s="160"/>
      <c r="S78" s="85"/>
    </row>
    <row r="79" spans="1:19" s="27" customFormat="1" ht="23.25" customHeight="1">
      <c r="A79" s="68"/>
      <c r="B79" s="62"/>
      <c r="C79" s="163" t="s">
        <v>111</v>
      </c>
      <c r="D79" s="164" t="s">
        <v>112</v>
      </c>
      <c r="E79" s="59">
        <v>20000</v>
      </c>
      <c r="F79" s="63"/>
      <c r="G79" s="59">
        <v>20000</v>
      </c>
      <c r="H79" s="64">
        <v>20000</v>
      </c>
      <c r="I79" s="59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6">
        <v>0</v>
      </c>
      <c r="Q79" s="60"/>
      <c r="R79" s="37"/>
      <c r="S79" s="61"/>
    </row>
    <row r="80" spans="1:19" s="174" customFormat="1" ht="29.25" customHeight="1">
      <c r="A80" s="70">
        <v>801</v>
      </c>
      <c r="B80" s="71"/>
      <c r="C80" s="165"/>
      <c r="D80" s="166" t="s">
        <v>113</v>
      </c>
      <c r="E80" s="167">
        <v>1000</v>
      </c>
      <c r="F80" s="168"/>
      <c r="G80" s="167">
        <v>1000</v>
      </c>
      <c r="H80" s="167">
        <v>1000</v>
      </c>
      <c r="I80" s="167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70">
        <v>0</v>
      </c>
      <c r="Q80" s="171"/>
      <c r="R80" s="172"/>
      <c r="S80" s="173"/>
    </row>
    <row r="81" spans="1:19" s="174" customFormat="1" ht="24.75" customHeight="1">
      <c r="A81" s="94"/>
      <c r="B81" s="95" t="s">
        <v>114</v>
      </c>
      <c r="C81" s="175"/>
      <c r="D81" s="176" t="s">
        <v>115</v>
      </c>
      <c r="E81" s="177">
        <v>1000</v>
      </c>
      <c r="F81" s="178"/>
      <c r="G81" s="177">
        <v>1000</v>
      </c>
      <c r="H81" s="177">
        <v>1000</v>
      </c>
      <c r="I81" s="177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0</v>
      </c>
      <c r="O81" s="179">
        <v>0</v>
      </c>
      <c r="P81" s="180">
        <v>0</v>
      </c>
      <c r="Q81" s="171"/>
      <c r="R81" s="172"/>
      <c r="S81" s="173"/>
    </row>
    <row r="82" spans="1:19" s="67" customFormat="1" ht="27.75" customHeight="1">
      <c r="A82" s="55"/>
      <c r="B82" s="56"/>
      <c r="C82" s="29" t="s">
        <v>32</v>
      </c>
      <c r="D82" s="181" t="s">
        <v>33</v>
      </c>
      <c r="E82" s="32">
        <v>1000</v>
      </c>
      <c r="F82" s="33"/>
      <c r="G82" s="32">
        <v>1000</v>
      </c>
      <c r="H82" s="32">
        <v>1000</v>
      </c>
      <c r="I82" s="32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5">
        <v>0</v>
      </c>
      <c r="Q82" s="182"/>
      <c r="R82" s="183"/>
      <c r="S82" s="184"/>
    </row>
    <row r="83" spans="1:19" s="27" customFormat="1" ht="28.5" customHeight="1">
      <c r="A83" s="114">
        <v>851</v>
      </c>
      <c r="B83" s="115"/>
      <c r="C83" s="116"/>
      <c r="D83" s="117" t="s">
        <v>116</v>
      </c>
      <c r="E83" s="118">
        <v>60000</v>
      </c>
      <c r="F83" s="119"/>
      <c r="G83" s="118">
        <v>60000</v>
      </c>
      <c r="H83" s="118">
        <v>60000</v>
      </c>
      <c r="I83" s="118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1">
        <v>0</v>
      </c>
      <c r="Q83" s="122"/>
      <c r="R83" s="77"/>
      <c r="S83" s="54"/>
    </row>
    <row r="84" spans="1:19" s="86" customFormat="1" ht="28.5" customHeight="1">
      <c r="A84" s="79"/>
      <c r="B84" s="80" t="s">
        <v>117</v>
      </c>
      <c r="C84" s="81"/>
      <c r="D84" s="82" t="s">
        <v>118</v>
      </c>
      <c r="E84" s="123">
        <v>60000</v>
      </c>
      <c r="F84" s="124"/>
      <c r="G84" s="123">
        <v>60000</v>
      </c>
      <c r="H84" s="123">
        <v>60000</v>
      </c>
      <c r="I84" s="123">
        <v>0</v>
      </c>
      <c r="J84" s="125">
        <v>0</v>
      </c>
      <c r="K84" s="125">
        <v>0</v>
      </c>
      <c r="L84" s="125">
        <v>0</v>
      </c>
      <c r="M84" s="125">
        <v>0</v>
      </c>
      <c r="N84" s="125">
        <v>0</v>
      </c>
      <c r="O84" s="125">
        <v>0</v>
      </c>
      <c r="P84" s="126">
        <v>0</v>
      </c>
      <c r="Q84" s="185"/>
      <c r="R84" s="160"/>
      <c r="S84" s="85"/>
    </row>
    <row r="85" spans="1:19" s="27" customFormat="1" ht="31.5" customHeight="1">
      <c r="A85" s="68"/>
      <c r="B85" s="62"/>
      <c r="C85" s="38" t="s">
        <v>119</v>
      </c>
      <c r="D85" s="39" t="s">
        <v>120</v>
      </c>
      <c r="E85" s="59">
        <v>60000</v>
      </c>
      <c r="F85" s="63"/>
      <c r="G85" s="59">
        <v>60000</v>
      </c>
      <c r="H85" s="59">
        <v>60000</v>
      </c>
      <c r="I85" s="59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6">
        <v>0</v>
      </c>
      <c r="Q85" s="69"/>
      <c r="R85" s="61"/>
      <c r="S85" s="152"/>
    </row>
    <row r="86" spans="1:19" s="27" customFormat="1" ht="28.5" customHeight="1">
      <c r="A86" s="47">
        <v>852</v>
      </c>
      <c r="B86" s="48"/>
      <c r="C86" s="49"/>
      <c r="D86" s="50" t="s">
        <v>121</v>
      </c>
      <c r="E86" s="51">
        <f aca="true" t="shared" si="10" ref="E86:P86">SUM(E87,E90,E93,E97,E95)</f>
        <v>1329064</v>
      </c>
      <c r="F86" s="51">
        <f t="shared" si="10"/>
        <v>0</v>
      </c>
      <c r="G86" s="51">
        <f t="shared" si="10"/>
        <v>1329064</v>
      </c>
      <c r="H86" s="51">
        <f t="shared" si="10"/>
        <v>188183</v>
      </c>
      <c r="I86" s="51">
        <f t="shared" si="10"/>
        <v>1140881</v>
      </c>
      <c r="J86" s="51">
        <f t="shared" si="10"/>
        <v>0</v>
      </c>
      <c r="K86" s="51">
        <f t="shared" si="10"/>
        <v>0</v>
      </c>
      <c r="L86" s="51">
        <f t="shared" si="10"/>
        <v>0</v>
      </c>
      <c r="M86" s="51">
        <f t="shared" si="10"/>
        <v>0</v>
      </c>
      <c r="N86" s="51">
        <f t="shared" si="10"/>
        <v>0</v>
      </c>
      <c r="O86" s="51">
        <f t="shared" si="10"/>
        <v>0</v>
      </c>
      <c r="P86" s="51">
        <f t="shared" si="10"/>
        <v>0</v>
      </c>
      <c r="Q86" s="53"/>
      <c r="R86" s="54"/>
      <c r="S86" s="54"/>
    </row>
    <row r="87" spans="1:19" s="86" customFormat="1" ht="50.25" customHeight="1">
      <c r="A87" s="94"/>
      <c r="B87" s="95" t="s">
        <v>122</v>
      </c>
      <c r="C87" s="96"/>
      <c r="D87" s="97" t="s">
        <v>123</v>
      </c>
      <c r="E87" s="142">
        <f aca="true" t="shared" si="11" ref="E87:P87">SUM(E88,E89)</f>
        <v>1147162</v>
      </c>
      <c r="F87" s="142">
        <f t="shared" si="11"/>
        <v>0</v>
      </c>
      <c r="G87" s="142">
        <f t="shared" si="11"/>
        <v>1147162</v>
      </c>
      <c r="H87" s="142">
        <f t="shared" si="11"/>
        <v>9000</v>
      </c>
      <c r="I87" s="142">
        <f t="shared" si="11"/>
        <v>1138162</v>
      </c>
      <c r="J87" s="142">
        <f t="shared" si="11"/>
        <v>0</v>
      </c>
      <c r="K87" s="142">
        <f t="shared" si="11"/>
        <v>0</v>
      </c>
      <c r="L87" s="142">
        <f t="shared" si="11"/>
        <v>0</v>
      </c>
      <c r="M87" s="142">
        <f t="shared" si="11"/>
        <v>0</v>
      </c>
      <c r="N87" s="142">
        <f t="shared" si="11"/>
        <v>0</v>
      </c>
      <c r="O87" s="142">
        <f t="shared" si="11"/>
        <v>0</v>
      </c>
      <c r="P87" s="142">
        <f t="shared" si="11"/>
        <v>0</v>
      </c>
      <c r="Q87" s="84"/>
      <c r="R87" s="85"/>
      <c r="S87" s="85"/>
    </row>
    <row r="88" spans="1:19" s="27" customFormat="1" ht="65.25" customHeight="1">
      <c r="A88" s="55"/>
      <c r="B88" s="56"/>
      <c r="C88" s="57">
        <v>2010</v>
      </c>
      <c r="D88" s="97" t="s">
        <v>52</v>
      </c>
      <c r="E88" s="98">
        <v>1138162</v>
      </c>
      <c r="F88" s="109"/>
      <c r="G88" s="98">
        <v>1138162</v>
      </c>
      <c r="H88" s="98">
        <v>0</v>
      </c>
      <c r="I88" s="98">
        <v>1138162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1">
        <v>0</v>
      </c>
      <c r="Q88" s="60"/>
      <c r="R88" s="152"/>
      <c r="S88" s="61"/>
    </row>
    <row r="89" spans="1:19" s="27" customFormat="1" ht="53.25" customHeight="1">
      <c r="A89" s="55"/>
      <c r="B89" s="56"/>
      <c r="C89" s="57" t="s">
        <v>124</v>
      </c>
      <c r="D89" s="100" t="s">
        <v>125</v>
      </c>
      <c r="E89" s="98">
        <v>9000</v>
      </c>
      <c r="F89" s="109"/>
      <c r="G89" s="98">
        <v>9000</v>
      </c>
      <c r="H89" s="98">
        <v>9000</v>
      </c>
      <c r="I89" s="98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1">
        <v>0</v>
      </c>
      <c r="Q89" s="60"/>
      <c r="R89" s="152"/>
      <c r="S89" s="61"/>
    </row>
    <row r="90" spans="1:19" s="27" customFormat="1" ht="81" customHeight="1">
      <c r="A90" s="68"/>
      <c r="B90" s="62" t="s">
        <v>126</v>
      </c>
      <c r="C90" s="38"/>
      <c r="D90" s="39" t="s">
        <v>127</v>
      </c>
      <c r="E90" s="123">
        <f aca="true" t="shared" si="12" ref="E90:P90">SUM(E91,E92)</f>
        <v>8884</v>
      </c>
      <c r="F90" s="123">
        <f t="shared" si="12"/>
        <v>0</v>
      </c>
      <c r="G90" s="123">
        <f t="shared" si="12"/>
        <v>8884</v>
      </c>
      <c r="H90" s="123">
        <f t="shared" si="12"/>
        <v>6165</v>
      </c>
      <c r="I90" s="123">
        <f t="shared" si="12"/>
        <v>2719</v>
      </c>
      <c r="J90" s="123">
        <f t="shared" si="12"/>
        <v>0</v>
      </c>
      <c r="K90" s="123">
        <f t="shared" si="12"/>
        <v>0</v>
      </c>
      <c r="L90" s="123">
        <f t="shared" si="12"/>
        <v>0</v>
      </c>
      <c r="M90" s="123">
        <f t="shared" si="12"/>
        <v>0</v>
      </c>
      <c r="N90" s="123">
        <f t="shared" si="12"/>
        <v>0</v>
      </c>
      <c r="O90" s="123">
        <f t="shared" si="12"/>
        <v>0</v>
      </c>
      <c r="P90" s="123">
        <f t="shared" si="12"/>
        <v>0</v>
      </c>
      <c r="Q90" s="60"/>
      <c r="R90" s="152"/>
      <c r="S90" s="61"/>
    </row>
    <row r="91" spans="1:19" s="27" customFormat="1" ht="63" customHeight="1">
      <c r="A91" s="55"/>
      <c r="B91" s="56"/>
      <c r="C91" s="57" t="s">
        <v>128</v>
      </c>
      <c r="D91" s="97" t="s">
        <v>52</v>
      </c>
      <c r="E91" s="98">
        <v>2719</v>
      </c>
      <c r="F91" s="109"/>
      <c r="G91" s="98">
        <v>2719</v>
      </c>
      <c r="H91" s="98">
        <v>0</v>
      </c>
      <c r="I91" s="98">
        <v>2719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1">
        <v>0</v>
      </c>
      <c r="Q91" s="60"/>
      <c r="R91" s="152"/>
      <c r="S91" s="61"/>
    </row>
    <row r="92" spans="1:19" s="27" customFormat="1" ht="45" customHeight="1">
      <c r="A92" s="68"/>
      <c r="B92" s="62"/>
      <c r="C92" s="38">
        <v>2030</v>
      </c>
      <c r="D92" s="82" t="s">
        <v>129</v>
      </c>
      <c r="E92" s="123">
        <v>6165</v>
      </c>
      <c r="F92" s="124"/>
      <c r="G92" s="123">
        <v>6165</v>
      </c>
      <c r="H92" s="123">
        <v>6165</v>
      </c>
      <c r="I92" s="123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5">
        <v>0</v>
      </c>
      <c r="P92" s="126">
        <v>0</v>
      </c>
      <c r="Q92" s="60"/>
      <c r="R92" s="61"/>
      <c r="S92" s="61"/>
    </row>
    <row r="93" spans="1:19" s="27" customFormat="1" ht="38.25" customHeight="1">
      <c r="A93" s="55"/>
      <c r="B93" s="56" t="s">
        <v>130</v>
      </c>
      <c r="C93" s="57"/>
      <c r="D93" s="97" t="s">
        <v>131</v>
      </c>
      <c r="E93" s="98">
        <v>24603</v>
      </c>
      <c r="F93" s="109"/>
      <c r="G93" s="98">
        <v>24603</v>
      </c>
      <c r="H93" s="98">
        <v>24603</v>
      </c>
      <c r="I93" s="98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1">
        <v>0</v>
      </c>
      <c r="Q93" s="60"/>
      <c r="R93" s="37"/>
      <c r="S93" s="37"/>
    </row>
    <row r="94" spans="1:19" s="27" customFormat="1" ht="49.5" customHeight="1">
      <c r="A94" s="55"/>
      <c r="B94" s="56"/>
      <c r="C94" s="57" t="s">
        <v>132</v>
      </c>
      <c r="D94" s="82" t="s">
        <v>129</v>
      </c>
      <c r="E94" s="98">
        <v>24603</v>
      </c>
      <c r="F94" s="109"/>
      <c r="G94" s="98">
        <v>24603</v>
      </c>
      <c r="H94" s="98">
        <v>24603</v>
      </c>
      <c r="I94" s="98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1">
        <v>0</v>
      </c>
      <c r="Q94" s="60"/>
      <c r="R94" s="37"/>
      <c r="S94" s="37"/>
    </row>
    <row r="95" spans="1:19" s="27" customFormat="1" ht="31.5" customHeight="1">
      <c r="A95" s="55"/>
      <c r="B95" s="56" t="s">
        <v>133</v>
      </c>
      <c r="C95" s="57"/>
      <c r="D95" s="97" t="s">
        <v>134</v>
      </c>
      <c r="E95" s="98">
        <v>69940</v>
      </c>
      <c r="F95" s="109"/>
      <c r="G95" s="98">
        <v>69940</v>
      </c>
      <c r="H95" s="98">
        <v>69940</v>
      </c>
      <c r="I95" s="98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1">
        <v>0</v>
      </c>
      <c r="Q95" s="60"/>
      <c r="R95" s="37"/>
      <c r="S95" s="37"/>
    </row>
    <row r="96" spans="1:19" s="27" customFormat="1" ht="48.75" customHeight="1">
      <c r="A96" s="55"/>
      <c r="B96" s="56"/>
      <c r="C96" s="57" t="s">
        <v>132</v>
      </c>
      <c r="D96" s="82" t="s">
        <v>129</v>
      </c>
      <c r="E96" s="98">
        <v>69940</v>
      </c>
      <c r="F96" s="109"/>
      <c r="G96" s="98">
        <v>69940</v>
      </c>
      <c r="H96" s="98">
        <v>69940</v>
      </c>
      <c r="I96" s="98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1">
        <v>0</v>
      </c>
      <c r="Q96" s="60"/>
      <c r="R96" s="37"/>
      <c r="S96" s="37"/>
    </row>
    <row r="97" spans="1:19" s="27" customFormat="1" ht="33" customHeight="1">
      <c r="A97" s="55"/>
      <c r="B97" s="56" t="s">
        <v>135</v>
      </c>
      <c r="C97" s="57"/>
      <c r="D97" s="97" t="s">
        <v>136</v>
      </c>
      <c r="E97" s="98">
        <v>78475</v>
      </c>
      <c r="F97" s="109"/>
      <c r="G97" s="98">
        <v>78475</v>
      </c>
      <c r="H97" s="98">
        <v>78475</v>
      </c>
      <c r="I97" s="98">
        <v>0</v>
      </c>
      <c r="J97" s="110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11">
        <v>0</v>
      </c>
      <c r="Q97" s="60"/>
      <c r="R97" s="37"/>
      <c r="S97" s="37"/>
    </row>
    <row r="98" spans="1:19" s="27" customFormat="1" ht="48.75" customHeight="1">
      <c r="A98" s="55"/>
      <c r="B98" s="56"/>
      <c r="C98" s="57" t="s">
        <v>132</v>
      </c>
      <c r="D98" s="82" t="s">
        <v>129</v>
      </c>
      <c r="E98" s="98">
        <v>78475</v>
      </c>
      <c r="F98" s="109"/>
      <c r="G98" s="98">
        <v>78475</v>
      </c>
      <c r="H98" s="98">
        <v>78475</v>
      </c>
      <c r="I98" s="98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1">
        <v>0</v>
      </c>
      <c r="Q98" s="60"/>
      <c r="R98" s="37"/>
      <c r="S98" s="37"/>
    </row>
    <row r="99" spans="1:19" s="27" customFormat="1" ht="36.75" customHeight="1">
      <c r="A99" s="47">
        <v>900</v>
      </c>
      <c r="B99" s="48"/>
      <c r="C99" s="49"/>
      <c r="D99" s="50" t="s">
        <v>137</v>
      </c>
      <c r="E99" s="51">
        <f aca="true" t="shared" si="13" ref="E99:P99">SUM(E100,E103)</f>
        <v>696000</v>
      </c>
      <c r="F99" s="51">
        <f t="shared" si="13"/>
        <v>0</v>
      </c>
      <c r="G99" s="51">
        <f t="shared" si="13"/>
        <v>696000</v>
      </c>
      <c r="H99" s="51">
        <f t="shared" si="13"/>
        <v>696000</v>
      </c>
      <c r="I99" s="51">
        <f t="shared" si="13"/>
        <v>0</v>
      </c>
      <c r="J99" s="51">
        <f t="shared" si="13"/>
        <v>0</v>
      </c>
      <c r="K99" s="51">
        <f t="shared" si="13"/>
        <v>0</v>
      </c>
      <c r="L99" s="51">
        <f t="shared" si="13"/>
        <v>0</v>
      </c>
      <c r="M99" s="51">
        <f t="shared" si="13"/>
        <v>0</v>
      </c>
      <c r="N99" s="51">
        <f t="shared" si="13"/>
        <v>0</v>
      </c>
      <c r="O99" s="51">
        <f t="shared" si="13"/>
        <v>0</v>
      </c>
      <c r="P99" s="51">
        <f t="shared" si="13"/>
        <v>0</v>
      </c>
      <c r="Q99" s="53"/>
      <c r="R99" s="54"/>
      <c r="S99" s="54"/>
    </row>
    <row r="100" spans="1:19" s="86" customFormat="1" ht="30.75" customHeight="1">
      <c r="A100" s="94"/>
      <c r="B100" s="95" t="s">
        <v>138</v>
      </c>
      <c r="C100" s="96"/>
      <c r="D100" s="97" t="s">
        <v>139</v>
      </c>
      <c r="E100" s="142">
        <f aca="true" t="shared" si="14" ref="E100:S100">SUM(E101:E102)</f>
        <v>16000</v>
      </c>
      <c r="F100" s="142">
        <f t="shared" si="14"/>
        <v>0</v>
      </c>
      <c r="G100" s="142">
        <f t="shared" si="14"/>
        <v>16000</v>
      </c>
      <c r="H100" s="142">
        <f t="shared" si="14"/>
        <v>16000</v>
      </c>
      <c r="I100" s="142">
        <f t="shared" si="14"/>
        <v>0</v>
      </c>
      <c r="J100" s="142">
        <f t="shared" si="14"/>
        <v>0</v>
      </c>
      <c r="K100" s="142">
        <f t="shared" si="14"/>
        <v>0</v>
      </c>
      <c r="L100" s="142">
        <f t="shared" si="14"/>
        <v>0</v>
      </c>
      <c r="M100" s="142">
        <f t="shared" si="14"/>
        <v>0</v>
      </c>
      <c r="N100" s="142">
        <f t="shared" si="14"/>
        <v>0</v>
      </c>
      <c r="O100" s="142">
        <f t="shared" si="14"/>
        <v>0</v>
      </c>
      <c r="P100" s="142">
        <f t="shared" si="14"/>
        <v>0</v>
      </c>
      <c r="Q100" s="159">
        <f t="shared" si="14"/>
        <v>0</v>
      </c>
      <c r="R100" s="142">
        <f t="shared" si="14"/>
        <v>0</v>
      </c>
      <c r="S100" s="142">
        <f t="shared" si="14"/>
        <v>0</v>
      </c>
    </row>
    <row r="101" spans="1:19" s="86" customFormat="1" ht="26.25" customHeight="1">
      <c r="A101" s="94"/>
      <c r="B101" s="95"/>
      <c r="C101" s="96" t="s">
        <v>32</v>
      </c>
      <c r="D101" s="39" t="s">
        <v>33</v>
      </c>
      <c r="E101" s="142">
        <v>15800</v>
      </c>
      <c r="F101" s="158"/>
      <c r="G101" s="142">
        <v>15800</v>
      </c>
      <c r="H101" s="142">
        <v>15800</v>
      </c>
      <c r="I101" s="142">
        <v>0</v>
      </c>
      <c r="J101" s="142">
        <v>0</v>
      </c>
      <c r="K101" s="142">
        <v>0</v>
      </c>
      <c r="L101" s="142">
        <v>0</v>
      </c>
      <c r="M101" s="142">
        <v>0</v>
      </c>
      <c r="N101" s="142">
        <v>0</v>
      </c>
      <c r="O101" s="142">
        <v>0</v>
      </c>
      <c r="P101" s="159">
        <v>0</v>
      </c>
      <c r="Q101" s="84"/>
      <c r="R101" s="85"/>
      <c r="S101" s="85"/>
    </row>
    <row r="102" spans="1:19" s="86" customFormat="1" ht="30.75" customHeight="1">
      <c r="A102" s="94"/>
      <c r="B102" s="95"/>
      <c r="C102" s="96" t="s">
        <v>34</v>
      </c>
      <c r="D102" s="58" t="s">
        <v>46</v>
      </c>
      <c r="E102" s="142">
        <v>200</v>
      </c>
      <c r="F102" s="158"/>
      <c r="G102" s="142">
        <v>200</v>
      </c>
      <c r="H102" s="142">
        <v>200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59">
        <v>0</v>
      </c>
      <c r="Q102" s="84"/>
      <c r="R102" s="85"/>
      <c r="S102" s="85"/>
    </row>
    <row r="103" spans="1:19" s="86" customFormat="1" ht="32.25" customHeight="1">
      <c r="A103" s="94"/>
      <c r="B103" s="95" t="s">
        <v>140</v>
      </c>
      <c r="C103" s="96"/>
      <c r="D103" s="151" t="s">
        <v>141</v>
      </c>
      <c r="E103" s="142">
        <f aca="true" t="shared" si="15" ref="E103:P103">SUM(E104:E105)</f>
        <v>680000</v>
      </c>
      <c r="F103" s="142">
        <f t="shared" si="15"/>
        <v>0</v>
      </c>
      <c r="G103" s="142">
        <f t="shared" si="15"/>
        <v>680000</v>
      </c>
      <c r="H103" s="142">
        <f t="shared" si="15"/>
        <v>680000</v>
      </c>
      <c r="I103" s="142">
        <f t="shared" si="15"/>
        <v>0</v>
      </c>
      <c r="J103" s="142">
        <f t="shared" si="15"/>
        <v>0</v>
      </c>
      <c r="K103" s="142">
        <f t="shared" si="15"/>
        <v>0</v>
      </c>
      <c r="L103" s="142">
        <f t="shared" si="15"/>
        <v>0</v>
      </c>
      <c r="M103" s="142">
        <f t="shared" si="15"/>
        <v>0</v>
      </c>
      <c r="N103" s="142">
        <f t="shared" si="15"/>
        <v>0</v>
      </c>
      <c r="O103" s="142">
        <f t="shared" si="15"/>
        <v>0</v>
      </c>
      <c r="P103" s="142">
        <f t="shared" si="15"/>
        <v>0</v>
      </c>
      <c r="Q103" s="84"/>
      <c r="R103" s="85"/>
      <c r="S103" s="85"/>
    </row>
    <row r="104" spans="1:19" s="86" customFormat="1" ht="28.5" customHeight="1">
      <c r="A104" s="94"/>
      <c r="B104" s="95"/>
      <c r="C104" s="96" t="s">
        <v>44</v>
      </c>
      <c r="D104" s="97" t="s">
        <v>142</v>
      </c>
      <c r="E104" s="142">
        <v>561094</v>
      </c>
      <c r="F104" s="158"/>
      <c r="G104" s="142">
        <v>561094</v>
      </c>
      <c r="H104" s="142">
        <v>561094</v>
      </c>
      <c r="I104" s="142">
        <v>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59">
        <v>0</v>
      </c>
      <c r="Q104" s="84"/>
      <c r="R104" s="85"/>
      <c r="S104" s="85"/>
    </row>
    <row r="105" spans="1:19" s="27" customFormat="1" ht="30" customHeight="1">
      <c r="A105" s="68"/>
      <c r="B105" s="62"/>
      <c r="C105" s="38" t="s">
        <v>47</v>
      </c>
      <c r="D105" s="39" t="s">
        <v>48</v>
      </c>
      <c r="E105" s="59">
        <v>118906</v>
      </c>
      <c r="F105" s="63"/>
      <c r="G105" s="59">
        <v>118906</v>
      </c>
      <c r="H105" s="59">
        <v>118906</v>
      </c>
      <c r="I105" s="59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0"/>
      <c r="R105" s="152"/>
      <c r="S105" s="152"/>
    </row>
    <row r="106" spans="1:19" s="11" customFormat="1" ht="40.5" customHeight="1">
      <c r="A106" s="272" t="s">
        <v>143</v>
      </c>
      <c r="B106" s="273"/>
      <c r="C106" s="273"/>
      <c r="D106" s="274"/>
      <c r="E106" s="186">
        <f aca="true" t="shared" si="16" ref="E106:P106">SUM(E10,E15,E19,E22,E29,E35,E38,E41,E73,E80,E83,E86,E99,)</f>
        <v>9542021</v>
      </c>
      <c r="F106" s="186">
        <f t="shared" si="16"/>
        <v>0</v>
      </c>
      <c r="G106" s="186">
        <f t="shared" si="16"/>
        <v>9540521</v>
      </c>
      <c r="H106" s="186">
        <f t="shared" si="16"/>
        <v>8325493</v>
      </c>
      <c r="I106" s="186">
        <f t="shared" si="16"/>
        <v>1215028</v>
      </c>
      <c r="J106" s="186">
        <f t="shared" si="16"/>
        <v>0</v>
      </c>
      <c r="K106" s="186">
        <f t="shared" si="16"/>
        <v>0</v>
      </c>
      <c r="L106" s="186">
        <f t="shared" si="16"/>
        <v>0</v>
      </c>
      <c r="M106" s="186">
        <f t="shared" si="16"/>
        <v>1500</v>
      </c>
      <c r="N106" s="186">
        <f t="shared" si="16"/>
        <v>0</v>
      </c>
      <c r="O106" s="186">
        <f t="shared" si="16"/>
        <v>0</v>
      </c>
      <c r="P106" s="186">
        <f t="shared" si="16"/>
        <v>0</v>
      </c>
      <c r="Q106" s="187" t="e">
        <f>SUM(Q10,Q15,Q19,Q22,Q29,Q35,Q38,Q41,Q73,#REF!,Q80,Q83,Q86,Q99)</f>
        <v>#REF!</v>
      </c>
      <c r="R106" s="186" t="e">
        <f>SUM(R10,R15,R19,R22,R29,R35,R38,R41,R73,#REF!,R80,R83,R86,R99)</f>
        <v>#REF!</v>
      </c>
      <c r="S106" s="186" t="e">
        <f>SUM(S10,S15,S19,S22,S29,S35,S38,S41,S73,#REF!,S80,S83,S86,S99)</f>
        <v>#REF!</v>
      </c>
    </row>
    <row r="107" spans="2:17" ht="12.75">
      <c r="B107" s="188"/>
      <c r="D107" s="189"/>
      <c r="E107" s="189"/>
      <c r="F107" s="189"/>
      <c r="G107" s="189"/>
      <c r="H107" s="189"/>
      <c r="I107" s="190"/>
      <c r="J107" s="189"/>
      <c r="K107" s="189"/>
      <c r="L107" s="189"/>
      <c r="M107" s="189"/>
      <c r="N107" s="189"/>
      <c r="O107" s="189"/>
      <c r="P107" s="189"/>
      <c r="Q107" s="189"/>
    </row>
    <row r="108" spans="1:17" ht="12.75">
      <c r="A108" s="191"/>
      <c r="B108" s="188"/>
      <c r="D108" s="189"/>
      <c r="E108" s="189"/>
      <c r="F108" s="189"/>
      <c r="G108" s="189"/>
      <c r="H108" s="189"/>
      <c r="I108" s="190"/>
      <c r="J108" s="189"/>
      <c r="K108" s="189"/>
      <c r="L108" s="189"/>
      <c r="M108" s="189"/>
      <c r="N108" s="189"/>
      <c r="O108" s="189"/>
      <c r="P108" s="189"/>
      <c r="Q108" s="189"/>
    </row>
    <row r="109" spans="2:17" ht="12.75">
      <c r="B109" s="192"/>
      <c r="D109" s="189"/>
      <c r="E109" s="189"/>
      <c r="F109" s="189"/>
      <c r="G109" s="189"/>
      <c r="H109" s="189"/>
      <c r="I109" s="190"/>
      <c r="J109" s="189"/>
      <c r="K109" s="189"/>
      <c r="L109" s="189"/>
      <c r="M109" s="189"/>
      <c r="N109" s="189"/>
      <c r="O109" s="189"/>
      <c r="P109" s="189"/>
      <c r="Q109" s="189"/>
    </row>
    <row r="110" spans="2:17" ht="12.75">
      <c r="B110" s="188"/>
      <c r="D110" s="189"/>
      <c r="E110" s="189"/>
      <c r="F110" s="189"/>
      <c r="G110" s="189"/>
      <c r="H110" s="189"/>
      <c r="I110" s="190"/>
      <c r="J110" s="189"/>
      <c r="K110" s="189"/>
      <c r="L110" s="189"/>
      <c r="M110" s="189"/>
      <c r="N110" s="189"/>
      <c r="O110" s="189"/>
      <c r="P110" s="189"/>
      <c r="Q110" s="189"/>
    </row>
    <row r="111" spans="2:17" ht="12.75">
      <c r="B111" s="188"/>
      <c r="D111" s="189"/>
      <c r="E111" s="189"/>
      <c r="F111" s="189"/>
      <c r="G111" s="189"/>
      <c r="H111" s="189"/>
      <c r="I111" s="190"/>
      <c r="J111" s="189"/>
      <c r="K111" s="189"/>
      <c r="L111" s="189"/>
      <c r="M111" s="189"/>
      <c r="N111" s="189"/>
      <c r="O111" s="189"/>
      <c r="P111" s="189"/>
      <c r="Q111" s="189"/>
    </row>
    <row r="112" spans="2:17" ht="12.75">
      <c r="B112" s="188"/>
      <c r="D112" s="189"/>
      <c r="E112" s="189"/>
      <c r="F112" s="189"/>
      <c r="G112" s="189"/>
      <c r="H112" s="189"/>
      <c r="I112" s="190"/>
      <c r="J112" s="189"/>
      <c r="K112" s="189"/>
      <c r="L112" s="189"/>
      <c r="M112" s="189"/>
      <c r="N112" s="189"/>
      <c r="O112" s="189"/>
      <c r="P112" s="189"/>
      <c r="Q112" s="189"/>
    </row>
    <row r="113" spans="2:17" ht="12.75">
      <c r="B113" s="188"/>
      <c r="D113" s="189"/>
      <c r="E113" s="189"/>
      <c r="F113" s="189"/>
      <c r="G113" s="189"/>
      <c r="H113" s="189"/>
      <c r="I113" s="190"/>
      <c r="J113" s="189"/>
      <c r="K113" s="189"/>
      <c r="L113" s="189"/>
      <c r="M113" s="189"/>
      <c r="N113" s="189"/>
      <c r="O113" s="189"/>
      <c r="P113" s="189"/>
      <c r="Q113" s="189"/>
    </row>
    <row r="114" spans="2:17" ht="12.75">
      <c r="B114" s="188"/>
      <c r="D114" s="189"/>
      <c r="E114" s="189"/>
      <c r="F114" s="189"/>
      <c r="G114" s="189"/>
      <c r="H114" s="189"/>
      <c r="I114" s="190"/>
      <c r="J114" s="189"/>
      <c r="K114" s="189"/>
      <c r="L114" s="189"/>
      <c r="M114" s="189"/>
      <c r="N114" s="189"/>
      <c r="O114" s="189"/>
      <c r="P114" s="189"/>
      <c r="Q114" s="189"/>
    </row>
    <row r="115" spans="2:17" ht="12.75">
      <c r="B115" s="188"/>
      <c r="D115" s="189"/>
      <c r="E115" s="189"/>
      <c r="F115" s="189"/>
      <c r="G115" s="189"/>
      <c r="H115" s="189"/>
      <c r="I115" s="190"/>
      <c r="J115" s="189"/>
      <c r="K115" s="189"/>
      <c r="L115" s="189"/>
      <c r="M115" s="189"/>
      <c r="N115" s="189"/>
      <c r="O115" s="189"/>
      <c r="P115" s="189"/>
      <c r="Q115" s="189"/>
    </row>
    <row r="116" spans="2:17" ht="12.75">
      <c r="B116" s="188"/>
      <c r="D116" s="189"/>
      <c r="E116" s="189"/>
      <c r="F116" s="189"/>
      <c r="G116" s="189"/>
      <c r="H116" s="189"/>
      <c r="I116" s="190"/>
      <c r="J116" s="189"/>
      <c r="K116" s="189"/>
      <c r="L116" s="189"/>
      <c r="M116" s="189"/>
      <c r="N116" s="189"/>
      <c r="O116" s="189"/>
      <c r="P116" s="189"/>
      <c r="Q116" s="189"/>
    </row>
    <row r="117" spans="2:17" ht="12.75">
      <c r="B117" s="188"/>
      <c r="D117" s="189"/>
      <c r="E117" s="189"/>
      <c r="F117" s="189"/>
      <c r="G117" s="189"/>
      <c r="H117" s="189"/>
      <c r="I117" s="190"/>
      <c r="J117" s="189"/>
      <c r="K117" s="189"/>
      <c r="L117" s="189"/>
      <c r="M117" s="189"/>
      <c r="N117" s="189"/>
      <c r="O117" s="189"/>
      <c r="P117" s="189"/>
      <c r="Q117" s="189"/>
    </row>
    <row r="118" spans="2:17" ht="12.75">
      <c r="B118" s="188"/>
      <c r="D118" s="189"/>
      <c r="E118" s="189"/>
      <c r="F118" s="189"/>
      <c r="G118" s="189"/>
      <c r="H118" s="189"/>
      <c r="I118" s="190"/>
      <c r="J118" s="189"/>
      <c r="K118" s="189"/>
      <c r="L118" s="189"/>
      <c r="M118" s="189"/>
      <c r="N118" s="189"/>
      <c r="O118" s="189"/>
      <c r="P118" s="189"/>
      <c r="Q118" s="189"/>
    </row>
    <row r="119" spans="2:17" ht="12.75">
      <c r="B119" s="188"/>
      <c r="D119" s="189"/>
      <c r="E119" s="189"/>
      <c r="F119" s="189"/>
      <c r="G119" s="189"/>
      <c r="H119" s="189"/>
      <c r="I119" s="190"/>
      <c r="J119" s="189"/>
      <c r="K119" s="189"/>
      <c r="L119" s="189"/>
      <c r="M119" s="189"/>
      <c r="N119" s="189"/>
      <c r="O119" s="189"/>
      <c r="P119" s="189"/>
      <c r="Q119" s="189"/>
    </row>
    <row r="120" spans="2:17" ht="12.75">
      <c r="B120" s="188"/>
      <c r="D120" s="189"/>
      <c r="E120" s="189"/>
      <c r="F120" s="189"/>
      <c r="G120" s="189"/>
      <c r="H120" s="189"/>
      <c r="I120" s="190"/>
      <c r="J120" s="189"/>
      <c r="K120" s="189"/>
      <c r="L120" s="189"/>
      <c r="M120" s="189"/>
      <c r="N120" s="189"/>
      <c r="O120" s="189"/>
      <c r="P120" s="189"/>
      <c r="Q120" s="189"/>
    </row>
    <row r="121" spans="2:17" ht="12.75">
      <c r="B121" s="188"/>
      <c r="D121" s="189"/>
      <c r="E121" s="189"/>
      <c r="F121" s="189"/>
      <c r="G121" s="189"/>
      <c r="H121" s="189"/>
      <c r="I121" s="190"/>
      <c r="J121" s="189"/>
      <c r="K121" s="189"/>
      <c r="L121" s="189"/>
      <c r="M121" s="189"/>
      <c r="N121" s="189"/>
      <c r="O121" s="189"/>
      <c r="P121" s="189"/>
      <c r="Q121" s="189"/>
    </row>
    <row r="122" spans="2:17" ht="12.75">
      <c r="B122" s="188"/>
      <c r="D122" s="189"/>
      <c r="E122" s="189"/>
      <c r="F122" s="189"/>
      <c r="G122" s="189"/>
      <c r="H122" s="189"/>
      <c r="I122" s="190"/>
      <c r="J122" s="189"/>
      <c r="K122" s="189"/>
      <c r="L122" s="189"/>
      <c r="M122" s="189"/>
      <c r="N122" s="189"/>
      <c r="O122" s="189"/>
      <c r="P122" s="189"/>
      <c r="Q122" s="189"/>
    </row>
    <row r="123" spans="2:17" ht="12.75">
      <c r="B123" s="188"/>
      <c r="D123" s="189"/>
      <c r="E123" s="189"/>
      <c r="F123" s="189"/>
      <c r="G123" s="189"/>
      <c r="H123" s="189"/>
      <c r="I123" s="190"/>
      <c r="J123" s="189"/>
      <c r="K123" s="189"/>
      <c r="L123" s="189"/>
      <c r="M123" s="189"/>
      <c r="N123" s="189"/>
      <c r="O123" s="189"/>
      <c r="P123" s="189"/>
      <c r="Q123" s="189"/>
    </row>
    <row r="124" spans="2:17" ht="12.75">
      <c r="B124" s="188"/>
      <c r="D124" s="189"/>
      <c r="E124" s="189"/>
      <c r="F124" s="189"/>
      <c r="G124" s="189"/>
      <c r="H124" s="189"/>
      <c r="I124" s="190"/>
      <c r="J124" s="189"/>
      <c r="K124" s="189"/>
      <c r="L124" s="189"/>
      <c r="M124" s="189"/>
      <c r="N124" s="189"/>
      <c r="O124" s="189"/>
      <c r="P124" s="189"/>
      <c r="Q124" s="189"/>
    </row>
    <row r="125" spans="2:17" ht="12.75">
      <c r="B125" s="188"/>
      <c r="D125" s="189"/>
      <c r="E125" s="189"/>
      <c r="F125" s="189"/>
      <c r="G125" s="189"/>
      <c r="H125" s="189"/>
      <c r="I125" s="190"/>
      <c r="J125" s="189"/>
      <c r="K125" s="189"/>
      <c r="L125" s="189"/>
      <c r="M125" s="189"/>
      <c r="N125" s="189"/>
      <c r="O125" s="189"/>
      <c r="P125" s="189"/>
      <c r="Q125" s="189"/>
    </row>
    <row r="126" spans="2:17" ht="12.75">
      <c r="B126" s="188"/>
      <c r="D126" s="189"/>
      <c r="E126" s="189"/>
      <c r="F126" s="189"/>
      <c r="G126" s="189"/>
      <c r="H126" s="189"/>
      <c r="I126" s="190"/>
      <c r="J126" s="189"/>
      <c r="K126" s="189"/>
      <c r="L126" s="189"/>
      <c r="M126" s="189"/>
      <c r="N126" s="189"/>
      <c r="O126" s="189"/>
      <c r="P126" s="189"/>
      <c r="Q126" s="189"/>
    </row>
    <row r="127" spans="2:17" ht="12.75">
      <c r="B127" s="188"/>
      <c r="D127" s="189"/>
      <c r="E127" s="189"/>
      <c r="F127" s="189"/>
      <c r="G127" s="189"/>
      <c r="H127" s="189"/>
      <c r="I127" s="190"/>
      <c r="J127" s="189"/>
      <c r="K127" s="189"/>
      <c r="L127" s="189"/>
      <c r="M127" s="189"/>
      <c r="N127" s="189"/>
      <c r="O127" s="189"/>
      <c r="P127" s="189"/>
      <c r="Q127" s="189"/>
    </row>
    <row r="128" spans="2:17" ht="12.75">
      <c r="B128" s="188"/>
      <c r="D128" s="189"/>
      <c r="E128" s="189"/>
      <c r="F128" s="189"/>
      <c r="G128" s="189"/>
      <c r="H128" s="189"/>
      <c r="I128" s="190"/>
      <c r="J128" s="189"/>
      <c r="K128" s="189"/>
      <c r="L128" s="189"/>
      <c r="M128" s="189"/>
      <c r="N128" s="189"/>
      <c r="O128" s="189"/>
      <c r="P128" s="189"/>
      <c r="Q128" s="189"/>
    </row>
    <row r="129" spans="2:17" ht="12.75">
      <c r="B129" s="188"/>
      <c r="D129" s="189"/>
      <c r="E129" s="189"/>
      <c r="F129" s="189"/>
      <c r="G129" s="189"/>
      <c r="H129" s="189"/>
      <c r="I129" s="190"/>
      <c r="J129" s="189"/>
      <c r="K129" s="189"/>
      <c r="L129" s="189"/>
      <c r="M129" s="189"/>
      <c r="N129" s="189"/>
      <c r="O129" s="189"/>
      <c r="P129" s="189"/>
      <c r="Q129" s="189"/>
    </row>
    <row r="130" spans="2:17" ht="12.75">
      <c r="B130" s="188"/>
      <c r="D130" s="189"/>
      <c r="E130" s="189"/>
      <c r="F130" s="189"/>
      <c r="G130" s="189"/>
      <c r="H130" s="189"/>
      <c r="I130" s="190"/>
      <c r="J130" s="189"/>
      <c r="K130" s="189"/>
      <c r="L130" s="189"/>
      <c r="M130" s="189"/>
      <c r="N130" s="189"/>
      <c r="O130" s="189"/>
      <c r="P130" s="189"/>
      <c r="Q130" s="189"/>
    </row>
    <row r="131" spans="2:17" ht="12.75">
      <c r="B131" s="188"/>
      <c r="D131" s="189"/>
      <c r="E131" s="189"/>
      <c r="F131" s="189"/>
      <c r="G131" s="189"/>
      <c r="H131" s="189"/>
      <c r="I131" s="190"/>
      <c r="J131" s="189"/>
      <c r="K131" s="189"/>
      <c r="L131" s="189"/>
      <c r="M131" s="189"/>
      <c r="N131" s="189"/>
      <c r="O131" s="189"/>
      <c r="P131" s="189"/>
      <c r="Q131" s="189"/>
    </row>
    <row r="132" spans="2:17" ht="12.75">
      <c r="B132" s="188"/>
      <c r="D132" s="189"/>
      <c r="E132" s="189"/>
      <c r="F132" s="189"/>
      <c r="G132" s="189"/>
      <c r="H132" s="189"/>
      <c r="I132" s="190"/>
      <c r="J132" s="189"/>
      <c r="K132" s="189"/>
      <c r="L132" s="189"/>
      <c r="M132" s="189"/>
      <c r="N132" s="189"/>
      <c r="O132" s="189"/>
      <c r="P132" s="189"/>
      <c r="Q132" s="189"/>
    </row>
    <row r="133" spans="2:17" ht="12.75">
      <c r="B133" s="188"/>
      <c r="D133" s="189"/>
      <c r="E133" s="189"/>
      <c r="F133" s="189"/>
      <c r="G133" s="189"/>
      <c r="H133" s="189"/>
      <c r="I133" s="190"/>
      <c r="J133" s="189"/>
      <c r="K133" s="189"/>
      <c r="L133" s="189"/>
      <c r="M133" s="189"/>
      <c r="N133" s="189"/>
      <c r="O133" s="189"/>
      <c r="P133" s="189"/>
      <c r="Q133" s="189"/>
    </row>
    <row r="134" spans="2:17" ht="12.75">
      <c r="B134" s="188"/>
      <c r="D134" s="189"/>
      <c r="E134" s="189"/>
      <c r="F134" s="189"/>
      <c r="G134" s="189"/>
      <c r="H134" s="189"/>
      <c r="I134" s="190"/>
      <c r="J134" s="189"/>
      <c r="K134" s="189"/>
      <c r="L134" s="189"/>
      <c r="M134" s="189"/>
      <c r="N134" s="189"/>
      <c r="O134" s="189"/>
      <c r="P134" s="189"/>
      <c r="Q134" s="189"/>
    </row>
    <row r="135" spans="2:17" ht="12.75">
      <c r="B135" s="188"/>
      <c r="D135" s="189"/>
      <c r="E135" s="189"/>
      <c r="F135" s="189"/>
      <c r="G135" s="189"/>
      <c r="H135" s="189"/>
      <c r="I135" s="190"/>
      <c r="J135" s="189"/>
      <c r="K135" s="189"/>
      <c r="L135" s="189"/>
      <c r="M135" s="189"/>
      <c r="N135" s="189"/>
      <c r="O135" s="189"/>
      <c r="P135" s="189"/>
      <c r="Q135" s="189"/>
    </row>
    <row r="136" spans="2:17" ht="12.75">
      <c r="B136" s="188"/>
      <c r="D136" s="189"/>
      <c r="E136" s="189"/>
      <c r="F136" s="189"/>
      <c r="G136" s="189"/>
      <c r="H136" s="189"/>
      <c r="I136" s="190"/>
      <c r="J136" s="189"/>
      <c r="K136" s="189"/>
      <c r="L136" s="189"/>
      <c r="M136" s="189"/>
      <c r="N136" s="189"/>
      <c r="O136" s="189"/>
      <c r="P136" s="189"/>
      <c r="Q136" s="189"/>
    </row>
    <row r="137" spans="2:17" ht="12.75">
      <c r="B137" s="188"/>
      <c r="D137" s="189"/>
      <c r="E137" s="189"/>
      <c r="F137" s="189"/>
      <c r="G137" s="189"/>
      <c r="H137" s="189"/>
      <c r="I137" s="190"/>
      <c r="J137" s="189"/>
      <c r="K137" s="189"/>
      <c r="L137" s="189"/>
      <c r="M137" s="189"/>
      <c r="N137" s="189"/>
      <c r="O137" s="189"/>
      <c r="P137" s="189"/>
      <c r="Q137" s="189"/>
    </row>
    <row r="138" spans="2:17" ht="12.75">
      <c r="B138" s="188"/>
      <c r="D138" s="189"/>
      <c r="E138" s="189"/>
      <c r="F138" s="189"/>
      <c r="G138" s="189"/>
      <c r="H138" s="189"/>
      <c r="I138" s="190"/>
      <c r="J138" s="189"/>
      <c r="K138" s="189"/>
      <c r="L138" s="189"/>
      <c r="M138" s="189"/>
      <c r="N138" s="189"/>
      <c r="O138" s="189"/>
      <c r="P138" s="189"/>
      <c r="Q138" s="189"/>
    </row>
    <row r="139" spans="1:19" ht="12.75">
      <c r="A139" s="193"/>
      <c r="B139" s="194"/>
      <c r="C139" s="195"/>
      <c r="D139" s="196"/>
      <c r="E139" s="196"/>
      <c r="F139" s="196"/>
      <c r="G139" s="196"/>
      <c r="H139" s="196"/>
      <c r="I139" s="197"/>
      <c r="J139" s="196"/>
      <c r="K139" s="196"/>
      <c r="L139" s="196"/>
      <c r="M139" s="196"/>
      <c r="N139" s="196"/>
      <c r="O139" s="196"/>
      <c r="P139" s="196"/>
      <c r="Q139" s="196"/>
      <c r="R139" s="198"/>
      <c r="S139" s="198"/>
    </row>
    <row r="140" spans="1:19" ht="12.75">
      <c r="A140" s="193"/>
      <c r="B140" s="194"/>
      <c r="C140" s="195"/>
      <c r="D140" s="196"/>
      <c r="E140" s="196"/>
      <c r="F140" s="196"/>
      <c r="G140" s="196"/>
      <c r="H140" s="196"/>
      <c r="I140" s="197"/>
      <c r="J140" s="196"/>
      <c r="K140" s="196"/>
      <c r="L140" s="196"/>
      <c r="M140" s="196"/>
      <c r="N140" s="196"/>
      <c r="O140" s="196"/>
      <c r="P140" s="196"/>
      <c r="Q140" s="196"/>
      <c r="R140" s="198"/>
      <c r="S140" s="198"/>
    </row>
    <row r="141" spans="1:19" ht="12.75">
      <c r="A141" s="193"/>
      <c r="B141" s="199"/>
      <c r="C141" s="195"/>
      <c r="D141" s="198"/>
      <c r="E141" s="198"/>
      <c r="F141" s="198"/>
      <c r="G141" s="198"/>
      <c r="H141" s="198"/>
      <c r="I141" s="200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</row>
    <row r="142" spans="1:19" ht="12.75">
      <c r="A142" s="193"/>
      <c r="B142" s="199"/>
      <c r="C142" s="195"/>
      <c r="D142" s="198"/>
      <c r="E142" s="198"/>
      <c r="F142" s="198"/>
      <c r="G142" s="198"/>
      <c r="H142" s="198"/>
      <c r="I142" s="200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</row>
    <row r="143" spans="1:19" ht="12.75">
      <c r="A143" s="193"/>
      <c r="B143" s="199"/>
      <c r="C143" s="195"/>
      <c r="D143" s="198"/>
      <c r="E143" s="198"/>
      <c r="F143" s="198"/>
      <c r="G143" s="198"/>
      <c r="H143" s="198"/>
      <c r="I143" s="200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</row>
    <row r="144" spans="1:19" ht="12.75">
      <c r="A144" s="193"/>
      <c r="B144" s="199"/>
      <c r="C144" s="195"/>
      <c r="D144" s="198"/>
      <c r="E144" s="198"/>
      <c r="F144" s="198"/>
      <c r="G144" s="198"/>
      <c r="H144" s="198"/>
      <c r="I144" s="200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</row>
    <row r="145" spans="1:19" ht="12.75">
      <c r="A145" s="193"/>
      <c r="B145" s="199"/>
      <c r="C145" s="195"/>
      <c r="D145" s="198"/>
      <c r="E145" s="198"/>
      <c r="F145" s="198"/>
      <c r="G145" s="198"/>
      <c r="H145" s="198"/>
      <c r="I145" s="200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</row>
    <row r="146" spans="1:19" ht="12.75">
      <c r="A146" s="193"/>
      <c r="B146" s="199"/>
      <c r="C146" s="195"/>
      <c r="D146" s="198"/>
      <c r="E146" s="198"/>
      <c r="F146" s="198"/>
      <c r="G146" s="198"/>
      <c r="H146" s="198"/>
      <c r="I146" s="200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</row>
    <row r="147" spans="1:19" ht="12.75">
      <c r="A147" s="193"/>
      <c r="B147" s="199"/>
      <c r="C147" s="195"/>
      <c r="D147" s="198"/>
      <c r="E147" s="198"/>
      <c r="F147" s="198"/>
      <c r="G147" s="198"/>
      <c r="H147" s="198"/>
      <c r="I147" s="200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</row>
    <row r="148" spans="1:19" ht="12.75">
      <c r="A148" s="193"/>
      <c r="B148" s="199"/>
      <c r="C148" s="195"/>
      <c r="D148" s="198"/>
      <c r="E148" s="198"/>
      <c r="F148" s="198"/>
      <c r="G148" s="198"/>
      <c r="H148" s="198"/>
      <c r="I148" s="200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</row>
    <row r="149" spans="1:19" ht="12.75">
      <c r="A149" s="193"/>
      <c r="B149" s="199"/>
      <c r="C149" s="195"/>
      <c r="D149" s="198"/>
      <c r="E149" s="198"/>
      <c r="F149" s="198"/>
      <c r="G149" s="198"/>
      <c r="H149" s="198"/>
      <c r="I149" s="200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</row>
    <row r="150" spans="1:19" ht="12.75">
      <c r="A150" s="193"/>
      <c r="B150" s="199"/>
      <c r="C150" s="195"/>
      <c r="D150" s="198"/>
      <c r="E150" s="198"/>
      <c r="F150" s="198"/>
      <c r="G150" s="198"/>
      <c r="H150" s="198"/>
      <c r="I150" s="200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</row>
    <row r="151" spans="1:19" ht="12.75">
      <c r="A151" s="193"/>
      <c r="B151" s="199"/>
      <c r="C151" s="195"/>
      <c r="D151" s="198"/>
      <c r="E151" s="198"/>
      <c r="F151" s="198"/>
      <c r="G151" s="198"/>
      <c r="H151" s="198"/>
      <c r="I151" s="200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</row>
    <row r="152" spans="1:19" ht="12.75">
      <c r="A152" s="193"/>
      <c r="B152" s="199"/>
      <c r="C152" s="195"/>
      <c r="D152" s="198"/>
      <c r="E152" s="198"/>
      <c r="F152" s="198"/>
      <c r="G152" s="198"/>
      <c r="H152" s="198"/>
      <c r="I152" s="200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</row>
    <row r="153" spans="1:19" ht="12.75">
      <c r="A153" s="193"/>
      <c r="B153" s="199"/>
      <c r="C153" s="195"/>
      <c r="D153" s="198"/>
      <c r="E153" s="198"/>
      <c r="F153" s="198"/>
      <c r="G153" s="198"/>
      <c r="H153" s="198"/>
      <c r="I153" s="200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</row>
    <row r="154" spans="1:19" ht="12.75">
      <c r="A154" s="193"/>
      <c r="B154" s="199"/>
      <c r="C154" s="195"/>
      <c r="D154" s="198"/>
      <c r="E154" s="198"/>
      <c r="F154" s="198"/>
      <c r="G154" s="198"/>
      <c r="H154" s="198"/>
      <c r="I154" s="200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</row>
    <row r="155" spans="1:19" ht="12.75">
      <c r="A155" s="193"/>
      <c r="B155" s="199"/>
      <c r="C155" s="195"/>
      <c r="D155" s="198"/>
      <c r="E155" s="198"/>
      <c r="F155" s="198"/>
      <c r="G155" s="198"/>
      <c r="H155" s="198"/>
      <c r="I155" s="200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</row>
    <row r="156" spans="1:19" ht="12.75">
      <c r="A156" s="193"/>
      <c r="B156" s="199"/>
      <c r="C156" s="195"/>
      <c r="D156" s="198"/>
      <c r="E156" s="198"/>
      <c r="F156" s="198"/>
      <c r="G156" s="198"/>
      <c r="H156" s="198"/>
      <c r="I156" s="200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</row>
    <row r="157" spans="1:19" ht="12.75">
      <c r="A157" s="193"/>
      <c r="B157" s="199"/>
      <c r="C157" s="195"/>
      <c r="D157" s="198"/>
      <c r="E157" s="198"/>
      <c r="F157" s="198"/>
      <c r="G157" s="198"/>
      <c r="H157" s="198"/>
      <c r="I157" s="200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</row>
    <row r="158" spans="1:19" ht="12.75">
      <c r="A158" s="193"/>
      <c r="B158" s="199"/>
      <c r="C158" s="195"/>
      <c r="D158" s="198"/>
      <c r="E158" s="198"/>
      <c r="F158" s="198"/>
      <c r="G158" s="198"/>
      <c r="H158" s="198"/>
      <c r="I158" s="200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</row>
    <row r="159" spans="1:19" ht="12.75">
      <c r="A159" s="193"/>
      <c r="B159" s="199"/>
      <c r="C159" s="195"/>
      <c r="D159" s="198"/>
      <c r="E159" s="198"/>
      <c r="F159" s="198"/>
      <c r="G159" s="198"/>
      <c r="H159" s="198"/>
      <c r="I159" s="200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</row>
    <row r="160" spans="1:19" ht="12.75">
      <c r="A160" s="193"/>
      <c r="B160" s="199"/>
      <c r="C160" s="195"/>
      <c r="D160" s="198"/>
      <c r="E160" s="198"/>
      <c r="F160" s="198"/>
      <c r="G160" s="198"/>
      <c r="H160" s="198"/>
      <c r="I160" s="200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</row>
    <row r="161" spans="1:19" ht="12.75">
      <c r="A161" s="193"/>
      <c r="B161" s="199"/>
      <c r="C161" s="195"/>
      <c r="D161" s="198"/>
      <c r="E161" s="198"/>
      <c r="F161" s="198"/>
      <c r="G161" s="198"/>
      <c r="H161" s="198"/>
      <c r="I161" s="200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</row>
    <row r="162" spans="1:19" ht="12.75">
      <c r="A162" s="193"/>
      <c r="B162" s="199"/>
      <c r="C162" s="195"/>
      <c r="D162" s="198"/>
      <c r="E162" s="198"/>
      <c r="F162" s="198"/>
      <c r="G162" s="198"/>
      <c r="H162" s="198"/>
      <c r="I162" s="200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</row>
    <row r="163" spans="1:19" ht="12.75">
      <c r="A163" s="193"/>
      <c r="B163" s="199"/>
      <c r="C163" s="195"/>
      <c r="D163" s="198"/>
      <c r="E163" s="198"/>
      <c r="F163" s="198"/>
      <c r="G163" s="198"/>
      <c r="H163" s="198"/>
      <c r="I163" s="200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</row>
    <row r="164" spans="1:19" ht="12.75">
      <c r="A164" s="193"/>
      <c r="B164" s="199"/>
      <c r="C164" s="195"/>
      <c r="D164" s="198"/>
      <c r="E164" s="198"/>
      <c r="F164" s="198"/>
      <c r="G164" s="198"/>
      <c r="H164" s="198"/>
      <c r="I164" s="200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</row>
    <row r="165" spans="1:19" ht="12.75">
      <c r="A165" s="193"/>
      <c r="B165" s="199"/>
      <c r="C165" s="195"/>
      <c r="D165" s="198"/>
      <c r="E165" s="198"/>
      <c r="F165" s="198"/>
      <c r="G165" s="198"/>
      <c r="H165" s="198"/>
      <c r="I165" s="200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</row>
    <row r="166" spans="1:19" ht="12.75">
      <c r="A166" s="193"/>
      <c r="B166" s="199"/>
      <c r="C166" s="195"/>
      <c r="D166" s="198"/>
      <c r="E166" s="198"/>
      <c r="F166" s="198"/>
      <c r="G166" s="198"/>
      <c r="H166" s="198"/>
      <c r="I166" s="200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</row>
    <row r="167" spans="1:19" ht="12.75">
      <c r="A167" s="193"/>
      <c r="B167" s="199"/>
      <c r="C167" s="195"/>
      <c r="D167" s="198"/>
      <c r="E167" s="198"/>
      <c r="F167" s="198"/>
      <c r="G167" s="198"/>
      <c r="H167" s="198"/>
      <c r="I167" s="200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</row>
    <row r="168" spans="1:19" ht="12.75">
      <c r="A168" s="193"/>
      <c r="B168" s="199"/>
      <c r="C168" s="195"/>
      <c r="D168" s="198"/>
      <c r="E168" s="198"/>
      <c r="F168" s="198"/>
      <c r="G168" s="198"/>
      <c r="H168" s="198"/>
      <c r="I168" s="200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</row>
    <row r="169" spans="1:19" ht="12.75">
      <c r="A169" s="193"/>
      <c r="B169" s="199"/>
      <c r="C169" s="195"/>
      <c r="D169" s="198"/>
      <c r="E169" s="198"/>
      <c r="F169" s="198"/>
      <c r="G169" s="198"/>
      <c r="H169" s="198"/>
      <c r="I169" s="200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</row>
    <row r="170" spans="1:19" ht="12.75">
      <c r="A170" s="193"/>
      <c r="B170" s="199"/>
      <c r="C170" s="195"/>
      <c r="D170" s="198"/>
      <c r="E170" s="198"/>
      <c r="F170" s="198"/>
      <c r="G170" s="198"/>
      <c r="H170" s="198"/>
      <c r="I170" s="200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</row>
    <row r="171" spans="1:19" ht="12.75">
      <c r="A171" s="193"/>
      <c r="B171" s="199"/>
      <c r="C171" s="195"/>
      <c r="D171" s="198"/>
      <c r="E171" s="198"/>
      <c r="F171" s="198"/>
      <c r="G171" s="198"/>
      <c r="H171" s="198"/>
      <c r="I171" s="200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</row>
    <row r="172" spans="1:19" ht="12.75">
      <c r="A172" s="193"/>
      <c r="B172" s="199"/>
      <c r="C172" s="195"/>
      <c r="D172" s="198"/>
      <c r="E172" s="198"/>
      <c r="F172" s="198"/>
      <c r="G172" s="198"/>
      <c r="H172" s="198"/>
      <c r="I172" s="200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</row>
    <row r="173" spans="1:19" ht="12.75">
      <c r="A173" s="193"/>
      <c r="B173" s="199"/>
      <c r="C173" s="195"/>
      <c r="D173" s="198"/>
      <c r="E173" s="198"/>
      <c r="F173" s="198"/>
      <c r="G173" s="198"/>
      <c r="H173" s="198"/>
      <c r="I173" s="200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</row>
    <row r="174" spans="1:19" ht="12.75">
      <c r="A174" s="193"/>
      <c r="B174" s="199"/>
      <c r="C174" s="195"/>
      <c r="D174" s="198"/>
      <c r="E174" s="198"/>
      <c r="F174" s="198"/>
      <c r="G174" s="198"/>
      <c r="H174" s="198"/>
      <c r="I174" s="200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</row>
    <row r="175" spans="1:19" ht="12.75">
      <c r="A175" s="193"/>
      <c r="B175" s="199"/>
      <c r="C175" s="195"/>
      <c r="D175" s="198"/>
      <c r="E175" s="198"/>
      <c r="F175" s="198"/>
      <c r="G175" s="198"/>
      <c r="H175" s="198"/>
      <c r="I175" s="200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</row>
    <row r="176" spans="1:19" ht="12.75">
      <c r="A176" s="193"/>
      <c r="B176" s="199"/>
      <c r="C176" s="195"/>
      <c r="D176" s="198"/>
      <c r="E176" s="198"/>
      <c r="F176" s="198"/>
      <c r="G176" s="198"/>
      <c r="H176" s="198"/>
      <c r="I176" s="200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</row>
    <row r="177" spans="1:19" ht="12.75">
      <c r="A177" s="193"/>
      <c r="B177" s="199"/>
      <c r="C177" s="195"/>
      <c r="D177" s="198"/>
      <c r="E177" s="198"/>
      <c r="F177" s="198"/>
      <c r="G177" s="198"/>
      <c r="H177" s="198"/>
      <c r="I177" s="200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</row>
    <row r="178" spans="1:19" ht="12.75">
      <c r="A178" s="193"/>
      <c r="B178" s="199"/>
      <c r="C178" s="195"/>
      <c r="D178" s="198"/>
      <c r="E178" s="198"/>
      <c r="F178" s="198"/>
      <c r="G178" s="198"/>
      <c r="H178" s="198"/>
      <c r="I178" s="200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</row>
    <row r="179" spans="1:19" ht="12.75">
      <c r="A179" s="193"/>
      <c r="B179" s="199"/>
      <c r="C179" s="195"/>
      <c r="D179" s="198"/>
      <c r="E179" s="198"/>
      <c r="F179" s="198"/>
      <c r="G179" s="198"/>
      <c r="H179" s="198"/>
      <c r="I179" s="200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</row>
    <row r="180" spans="1:19" ht="12.75">
      <c r="A180" s="193"/>
      <c r="B180" s="199"/>
      <c r="C180" s="195"/>
      <c r="D180" s="198"/>
      <c r="E180" s="198"/>
      <c r="F180" s="198"/>
      <c r="G180" s="198"/>
      <c r="H180" s="198"/>
      <c r="I180" s="200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</row>
    <row r="181" spans="1:19" ht="12.75">
      <c r="A181" s="193"/>
      <c r="B181" s="199"/>
      <c r="C181" s="195"/>
      <c r="D181" s="198"/>
      <c r="E181" s="198"/>
      <c r="F181" s="198"/>
      <c r="G181" s="198"/>
      <c r="H181" s="198"/>
      <c r="I181" s="200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</row>
    <row r="182" spans="1:19" ht="12.75">
      <c r="A182" s="193"/>
      <c r="B182" s="199"/>
      <c r="C182" s="195"/>
      <c r="D182" s="198"/>
      <c r="E182" s="198"/>
      <c r="F182" s="198"/>
      <c r="G182" s="198"/>
      <c r="H182" s="198"/>
      <c r="I182" s="200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</row>
    <row r="183" spans="1:19" ht="12.75">
      <c r="A183" s="193"/>
      <c r="B183" s="199"/>
      <c r="C183" s="195"/>
      <c r="D183" s="198"/>
      <c r="E183" s="198"/>
      <c r="F183" s="198"/>
      <c r="G183" s="198"/>
      <c r="H183" s="198"/>
      <c r="I183" s="200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</row>
    <row r="184" spans="1:19" ht="12.75">
      <c r="A184" s="193"/>
      <c r="B184" s="199"/>
      <c r="C184" s="195"/>
      <c r="D184" s="198"/>
      <c r="E184" s="198"/>
      <c r="F184" s="198"/>
      <c r="G184" s="198"/>
      <c r="H184" s="198"/>
      <c r="I184" s="200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</row>
    <row r="185" spans="1:19" ht="12.75">
      <c r="A185" s="193"/>
      <c r="B185" s="199"/>
      <c r="C185" s="195"/>
      <c r="D185" s="198"/>
      <c r="E185" s="198"/>
      <c r="F185" s="198"/>
      <c r="G185" s="198"/>
      <c r="H185" s="198"/>
      <c r="I185" s="200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</row>
    <row r="186" spans="1:19" ht="12.75">
      <c r="A186" s="193"/>
      <c r="B186" s="199"/>
      <c r="C186" s="195"/>
      <c r="D186" s="198"/>
      <c r="E186" s="198"/>
      <c r="F186" s="198"/>
      <c r="G186" s="198"/>
      <c r="H186" s="198"/>
      <c r="I186" s="200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</row>
    <row r="187" spans="1:19" ht="12.75">
      <c r="A187" s="193"/>
      <c r="B187" s="199"/>
      <c r="C187" s="195"/>
      <c r="D187" s="198"/>
      <c r="E187" s="198"/>
      <c r="F187" s="198"/>
      <c r="G187" s="198"/>
      <c r="H187" s="198"/>
      <c r="I187" s="200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</row>
    <row r="188" spans="1:19" ht="12.75">
      <c r="A188" s="193"/>
      <c r="B188" s="199"/>
      <c r="C188" s="195"/>
      <c r="D188" s="198"/>
      <c r="E188" s="198"/>
      <c r="F188" s="198"/>
      <c r="G188" s="198"/>
      <c r="H188" s="198"/>
      <c r="I188" s="200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</row>
    <row r="189" spans="1:19" ht="12.75">
      <c r="A189" s="193"/>
      <c r="B189" s="199"/>
      <c r="C189" s="195"/>
      <c r="D189" s="198"/>
      <c r="E189" s="198"/>
      <c r="F189" s="198"/>
      <c r="G189" s="198"/>
      <c r="H189" s="198"/>
      <c r="I189" s="200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</row>
    <row r="190" spans="1:19" ht="12.75">
      <c r="A190" s="193"/>
      <c r="B190" s="199"/>
      <c r="C190" s="195"/>
      <c r="D190" s="198"/>
      <c r="E190" s="198"/>
      <c r="F190" s="198"/>
      <c r="G190" s="198"/>
      <c r="H190" s="198"/>
      <c r="I190" s="200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</row>
    <row r="191" spans="1:19" ht="12.75">
      <c r="A191" s="193"/>
      <c r="B191" s="199"/>
      <c r="C191" s="195"/>
      <c r="D191" s="198"/>
      <c r="E191" s="198"/>
      <c r="F191" s="198"/>
      <c r="G191" s="198"/>
      <c r="H191" s="198"/>
      <c r="I191" s="200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</row>
    <row r="192" spans="1:19" ht="12.75">
      <c r="A192" s="193"/>
      <c r="B192" s="199"/>
      <c r="C192" s="195"/>
      <c r="D192" s="198"/>
      <c r="E192" s="198"/>
      <c r="F192" s="198"/>
      <c r="G192" s="198"/>
      <c r="H192" s="198"/>
      <c r="I192" s="200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</row>
    <row r="193" spans="1:19" ht="12.75">
      <c r="A193" s="193"/>
      <c r="B193" s="199"/>
      <c r="C193" s="195"/>
      <c r="D193" s="198"/>
      <c r="E193" s="198"/>
      <c r="F193" s="198"/>
      <c r="G193" s="198"/>
      <c r="H193" s="198"/>
      <c r="I193" s="200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</row>
    <row r="194" spans="1:19" ht="12.75">
      <c r="A194" s="193"/>
      <c r="B194" s="199"/>
      <c r="C194" s="195"/>
      <c r="D194" s="198"/>
      <c r="E194" s="198"/>
      <c r="F194" s="198"/>
      <c r="G194" s="198"/>
      <c r="H194" s="198"/>
      <c r="I194" s="200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</row>
    <row r="195" spans="1:19" ht="12.75">
      <c r="A195" s="193"/>
      <c r="B195" s="199"/>
      <c r="C195" s="195"/>
      <c r="D195" s="198"/>
      <c r="E195" s="198"/>
      <c r="F195" s="198"/>
      <c r="G195" s="198"/>
      <c r="H195" s="198"/>
      <c r="I195" s="200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</row>
    <row r="196" spans="1:19" ht="12.75">
      <c r="A196" s="193"/>
      <c r="B196" s="199"/>
      <c r="C196" s="195"/>
      <c r="D196" s="198"/>
      <c r="E196" s="198"/>
      <c r="F196" s="198"/>
      <c r="G196" s="198"/>
      <c r="H196" s="198"/>
      <c r="I196" s="200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</row>
    <row r="197" spans="1:19" ht="12.75">
      <c r="A197" s="193"/>
      <c r="B197" s="199"/>
      <c r="C197" s="195"/>
      <c r="D197" s="198"/>
      <c r="E197" s="198"/>
      <c r="F197" s="198"/>
      <c r="G197" s="198"/>
      <c r="H197" s="198"/>
      <c r="I197" s="200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</row>
    <row r="198" spans="1:19" ht="12.75">
      <c r="A198" s="193"/>
      <c r="B198" s="199"/>
      <c r="C198" s="195"/>
      <c r="D198" s="198"/>
      <c r="E198" s="198"/>
      <c r="F198" s="198"/>
      <c r="G198" s="198"/>
      <c r="H198" s="198"/>
      <c r="I198" s="200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</row>
    <row r="199" spans="1:19" ht="12.75">
      <c r="A199" s="193"/>
      <c r="B199" s="199"/>
      <c r="C199" s="195"/>
      <c r="D199" s="198"/>
      <c r="E199" s="198"/>
      <c r="F199" s="198"/>
      <c r="G199" s="198"/>
      <c r="H199" s="198"/>
      <c r="I199" s="200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</row>
    <row r="200" spans="1:19" ht="12.75">
      <c r="A200" s="193"/>
      <c r="B200" s="199"/>
      <c r="C200" s="195"/>
      <c r="D200" s="198"/>
      <c r="E200" s="198"/>
      <c r="F200" s="198"/>
      <c r="G200" s="198"/>
      <c r="H200" s="198"/>
      <c r="I200" s="200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</row>
    <row r="201" spans="1:19" ht="12.75">
      <c r="A201" s="193"/>
      <c r="B201" s="199"/>
      <c r="C201" s="195"/>
      <c r="D201" s="198"/>
      <c r="E201" s="198"/>
      <c r="F201" s="198"/>
      <c r="G201" s="198"/>
      <c r="H201" s="198"/>
      <c r="I201" s="200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</row>
    <row r="202" spans="1:19" ht="12.75">
      <c r="A202" s="193"/>
      <c r="B202" s="199"/>
      <c r="C202" s="195"/>
      <c r="D202" s="198"/>
      <c r="E202" s="198"/>
      <c r="F202" s="198"/>
      <c r="G202" s="198"/>
      <c r="H202" s="198"/>
      <c r="I202" s="200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</row>
    <row r="203" spans="1:19" ht="12.75">
      <c r="A203" s="193"/>
      <c r="B203" s="199"/>
      <c r="C203" s="195"/>
      <c r="D203" s="198"/>
      <c r="E203" s="198"/>
      <c r="F203" s="198"/>
      <c r="G203" s="198"/>
      <c r="H203" s="198"/>
      <c r="I203" s="200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</row>
    <row r="204" spans="1:19" ht="12.75">
      <c r="A204" s="193"/>
      <c r="B204" s="199"/>
      <c r="C204" s="195"/>
      <c r="D204" s="198"/>
      <c r="E204" s="198"/>
      <c r="F204" s="198"/>
      <c r="G204" s="198"/>
      <c r="H204" s="198"/>
      <c r="I204" s="200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</row>
    <row r="205" spans="1:19" ht="12.75">
      <c r="A205" s="193"/>
      <c r="B205" s="199"/>
      <c r="C205" s="195"/>
      <c r="D205" s="198"/>
      <c r="E205" s="198"/>
      <c r="F205" s="198"/>
      <c r="G205" s="198"/>
      <c r="H205" s="198"/>
      <c r="I205" s="200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</row>
    <row r="206" spans="1:19" ht="12.75">
      <c r="A206" s="193"/>
      <c r="B206" s="199"/>
      <c r="C206" s="195"/>
      <c r="D206" s="198"/>
      <c r="E206" s="198"/>
      <c r="F206" s="198"/>
      <c r="G206" s="198"/>
      <c r="H206" s="198"/>
      <c r="I206" s="200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</row>
    <row r="207" spans="1:19" ht="12.75">
      <c r="A207" s="193"/>
      <c r="B207" s="199"/>
      <c r="C207" s="195"/>
      <c r="D207" s="198"/>
      <c r="E207" s="198"/>
      <c r="F207" s="198"/>
      <c r="G207" s="198"/>
      <c r="H207" s="198"/>
      <c r="I207" s="200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</row>
    <row r="208" spans="1:19" ht="12.75">
      <c r="A208" s="193"/>
      <c r="B208" s="199"/>
      <c r="C208" s="195"/>
      <c r="D208" s="198"/>
      <c r="E208" s="198"/>
      <c r="F208" s="198"/>
      <c r="G208" s="198"/>
      <c r="H208" s="198"/>
      <c r="I208" s="200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</row>
    <row r="209" spans="1:19" ht="12.75">
      <c r="A209" s="193"/>
      <c r="B209" s="199"/>
      <c r="C209" s="195"/>
      <c r="D209" s="198"/>
      <c r="E209" s="198"/>
      <c r="F209" s="198"/>
      <c r="G209" s="198"/>
      <c r="H209" s="198"/>
      <c r="I209" s="200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</row>
    <row r="210" spans="1:19" ht="12.75">
      <c r="A210" s="193"/>
      <c r="B210" s="199"/>
      <c r="C210" s="195"/>
      <c r="D210" s="198"/>
      <c r="E210" s="198"/>
      <c r="F210" s="198"/>
      <c r="G210" s="198"/>
      <c r="H210" s="198"/>
      <c r="I210" s="200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</row>
    <row r="211" spans="1:19" ht="12.75">
      <c r="A211" s="193"/>
      <c r="B211" s="199"/>
      <c r="C211" s="195"/>
      <c r="D211" s="198"/>
      <c r="E211" s="198"/>
      <c r="F211" s="198"/>
      <c r="G211" s="198"/>
      <c r="H211" s="198"/>
      <c r="I211" s="200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</row>
    <row r="212" spans="1:19" ht="12.75">
      <c r="A212" s="193"/>
      <c r="B212" s="199"/>
      <c r="C212" s="195"/>
      <c r="D212" s="198"/>
      <c r="E212" s="198"/>
      <c r="F212" s="198"/>
      <c r="G212" s="198"/>
      <c r="H212" s="198"/>
      <c r="I212" s="200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</row>
    <row r="213" spans="1:19" ht="12.75">
      <c r="A213" s="193"/>
      <c r="B213" s="199"/>
      <c r="C213" s="195"/>
      <c r="D213" s="198"/>
      <c r="E213" s="198"/>
      <c r="F213" s="198"/>
      <c r="G213" s="198"/>
      <c r="H213" s="198"/>
      <c r="I213" s="200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</row>
    <row r="214" spans="1:19" ht="12.75">
      <c r="A214" s="193"/>
      <c r="B214" s="199"/>
      <c r="C214" s="195"/>
      <c r="D214" s="198"/>
      <c r="E214" s="198"/>
      <c r="F214" s="198"/>
      <c r="G214" s="198"/>
      <c r="H214" s="198"/>
      <c r="I214" s="200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</row>
    <row r="215" spans="1:19" ht="12.75">
      <c r="A215" s="193"/>
      <c r="B215" s="199"/>
      <c r="C215" s="195"/>
      <c r="D215" s="198"/>
      <c r="E215" s="198"/>
      <c r="F215" s="198"/>
      <c r="G215" s="198"/>
      <c r="H215" s="198"/>
      <c r="I215" s="200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</row>
    <row r="216" spans="1:19" ht="12.75">
      <c r="A216" s="193"/>
      <c r="B216" s="199"/>
      <c r="C216" s="195"/>
      <c r="D216" s="198"/>
      <c r="E216" s="198"/>
      <c r="F216" s="198"/>
      <c r="G216" s="198"/>
      <c r="H216" s="198"/>
      <c r="I216" s="200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</row>
    <row r="217" spans="1:19" ht="12.75">
      <c r="A217" s="193"/>
      <c r="B217" s="199"/>
      <c r="C217" s="195"/>
      <c r="D217" s="198"/>
      <c r="E217" s="198"/>
      <c r="F217" s="198"/>
      <c r="G217" s="198"/>
      <c r="H217" s="198"/>
      <c r="I217" s="200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</row>
    <row r="218" spans="1:19" ht="12.75">
      <c r="A218" s="193"/>
      <c r="B218" s="199"/>
      <c r="C218" s="195"/>
      <c r="D218" s="198"/>
      <c r="E218" s="198"/>
      <c r="F218" s="198"/>
      <c r="G218" s="198"/>
      <c r="H218" s="198"/>
      <c r="I218" s="200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</row>
    <row r="219" spans="1:19" ht="12.75">
      <c r="A219" s="193"/>
      <c r="B219" s="199"/>
      <c r="C219" s="195"/>
      <c r="D219" s="198"/>
      <c r="E219" s="198"/>
      <c r="F219" s="198"/>
      <c r="G219" s="198"/>
      <c r="H219" s="198"/>
      <c r="I219" s="200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</row>
    <row r="220" spans="1:19" ht="12.75">
      <c r="A220" s="193"/>
      <c r="B220" s="199"/>
      <c r="C220" s="195"/>
      <c r="D220" s="198"/>
      <c r="E220" s="198"/>
      <c r="F220" s="198"/>
      <c r="G220" s="198"/>
      <c r="H220" s="198"/>
      <c r="I220" s="200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</row>
    <row r="221" spans="1:19" ht="12.75">
      <c r="A221" s="193"/>
      <c r="B221" s="199"/>
      <c r="C221" s="195"/>
      <c r="D221" s="198"/>
      <c r="E221" s="198"/>
      <c r="F221" s="198"/>
      <c r="G221" s="198"/>
      <c r="H221" s="198"/>
      <c r="I221" s="200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</row>
    <row r="222" spans="1:19" ht="12.75">
      <c r="A222" s="193"/>
      <c r="B222" s="199"/>
      <c r="C222" s="195"/>
      <c r="D222" s="198"/>
      <c r="E222" s="198"/>
      <c r="F222" s="198"/>
      <c r="G222" s="198"/>
      <c r="H222" s="198"/>
      <c r="I222" s="200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</row>
    <row r="223" spans="1:19" ht="12.75">
      <c r="A223" s="193"/>
      <c r="B223" s="199"/>
      <c r="C223" s="195"/>
      <c r="D223" s="198"/>
      <c r="E223" s="198"/>
      <c r="F223" s="198"/>
      <c r="G223" s="198"/>
      <c r="H223" s="198"/>
      <c r="I223" s="200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</row>
    <row r="224" spans="1:19" ht="12.75">
      <c r="A224" s="193"/>
      <c r="B224" s="199"/>
      <c r="C224" s="195"/>
      <c r="D224" s="198"/>
      <c r="E224" s="198"/>
      <c r="F224" s="198"/>
      <c r="G224" s="198"/>
      <c r="H224" s="198"/>
      <c r="I224" s="200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</row>
    <row r="225" spans="1:19" ht="12.75">
      <c r="A225" s="193"/>
      <c r="B225" s="199"/>
      <c r="C225" s="195"/>
      <c r="D225" s="198"/>
      <c r="E225" s="198"/>
      <c r="F225" s="198"/>
      <c r="G225" s="198"/>
      <c r="H225" s="198"/>
      <c r="I225" s="200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</row>
    <row r="226" spans="1:19" ht="12.75">
      <c r="A226" s="193"/>
      <c r="B226" s="199"/>
      <c r="C226" s="195"/>
      <c r="D226" s="198"/>
      <c r="E226" s="198"/>
      <c r="F226" s="198"/>
      <c r="G226" s="198"/>
      <c r="H226" s="198"/>
      <c r="I226" s="200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</row>
  </sheetData>
  <sheetProtection/>
  <mergeCells count="16">
    <mergeCell ref="A1:S1"/>
    <mergeCell ref="A106:D106"/>
    <mergeCell ref="Q7:Q8"/>
    <mergeCell ref="Q5:S5"/>
    <mergeCell ref="R7:S7"/>
    <mergeCell ref="D5:D8"/>
    <mergeCell ref="M6:P6"/>
    <mergeCell ref="N7:P7"/>
    <mergeCell ref="A5:A8"/>
    <mergeCell ref="C5:C8"/>
    <mergeCell ref="B5:B8"/>
    <mergeCell ref="E5:E8"/>
    <mergeCell ref="F5:F8"/>
    <mergeCell ref="G5:P5"/>
    <mergeCell ref="H7:L7"/>
    <mergeCell ref="G6:L6"/>
  </mergeCells>
  <printOptions horizontalCentered="1"/>
  <pageMargins left="0.5511811023622047" right="0.15748031496062992" top="0.81" bottom="0.5905511811023623" header="0.34" footer="0.5118110236220472"/>
  <pageSetup horizontalDpi="300" verticalDpi="300" orientation="landscape" paperSize="9" scale="65" r:id="rId1"/>
  <headerFooter alignWithMargins="0">
    <oddHeader>&amp;C&amp;P&amp;R&amp;"Times New Roman,Normalny"&amp;12Załacznik nr 1 
do  zarządzenia nr 12/10 
Wójta Gminy Krzyżanów
 z dnia 17.02.2010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99"/>
  <sheetViews>
    <sheetView tabSelected="1" zoomScalePageLayoutView="0" workbookViewId="0" topLeftCell="A1">
      <selection activeCell="Q41" sqref="Q41"/>
    </sheetView>
  </sheetViews>
  <sheetFormatPr defaultColWidth="9.00390625" defaultRowHeight="12.75"/>
  <cols>
    <col min="1" max="1" width="5.875" style="258" customWidth="1"/>
    <col min="2" max="2" width="8.75390625" style="258" customWidth="1"/>
    <col min="3" max="3" width="5.875" style="258" hidden="1" customWidth="1"/>
    <col min="4" max="4" width="5.875" style="258" customWidth="1"/>
    <col min="5" max="5" width="32.25390625" style="204" customWidth="1"/>
    <col min="6" max="6" width="12.625" style="204" customWidth="1"/>
    <col min="7" max="7" width="12.125" style="204" customWidth="1"/>
    <col min="8" max="8" width="11.25390625" style="204" customWidth="1"/>
    <col min="9" max="9" width="11.75390625" style="204" customWidth="1"/>
    <col min="10" max="10" width="11.25390625" style="204" customWidth="1"/>
    <col min="11" max="11" width="10.75390625" style="204" customWidth="1"/>
    <col min="12" max="12" width="12.375" style="204" customWidth="1"/>
    <col min="13" max="14" width="11.00390625" style="204" customWidth="1"/>
    <col min="15" max="15" width="8.75390625" style="204" customWidth="1"/>
    <col min="16" max="16" width="12.625" style="204" customWidth="1"/>
    <col min="17" max="17" width="12.125" style="204" customWidth="1"/>
    <col min="18" max="19" width="10.75390625" style="204" customWidth="1"/>
    <col min="20" max="20" width="11.125" style="204" customWidth="1"/>
    <col min="21" max="26" width="0" style="201" hidden="1" customWidth="1"/>
    <col min="27" max="16384" width="9.125" style="202" customWidth="1"/>
  </cols>
  <sheetData>
    <row r="1" spans="1:20" ht="28.5" customHeight="1">
      <c r="A1" s="286" t="s">
        <v>144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10" ht="3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2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20" ht="22.5" customHeight="1" hidden="1">
      <c r="A5" s="281"/>
      <c r="B5" s="281"/>
      <c r="C5" s="205"/>
      <c r="D5" s="205"/>
      <c r="E5" s="281"/>
      <c r="F5" s="281"/>
      <c r="G5" s="288"/>
      <c r="H5" s="283"/>
      <c r="I5" s="284"/>
      <c r="J5" s="285"/>
      <c r="K5" s="207"/>
      <c r="L5" s="207"/>
      <c r="M5" s="207"/>
      <c r="N5" s="207"/>
      <c r="O5" s="207"/>
      <c r="P5" s="208"/>
      <c r="Q5" s="283"/>
      <c r="R5" s="285"/>
      <c r="S5" s="283"/>
      <c r="T5" s="285"/>
    </row>
    <row r="6" spans="1:26" s="212" customFormat="1" ht="22.5" customHeight="1" hidden="1">
      <c r="A6" s="294"/>
      <c r="B6" s="294"/>
      <c r="C6" s="284"/>
      <c r="D6" s="209"/>
      <c r="E6" s="294"/>
      <c r="F6" s="294"/>
      <c r="G6" s="293"/>
      <c r="H6" s="210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11"/>
      <c r="V6" s="211"/>
      <c r="W6" s="211"/>
      <c r="X6" s="211"/>
      <c r="Y6" s="211"/>
      <c r="Z6" s="211"/>
    </row>
    <row r="7" spans="1:26" s="212" customFormat="1" ht="22.5" customHeight="1" hidden="1">
      <c r="A7" s="294"/>
      <c r="B7" s="294"/>
      <c r="C7" s="284"/>
      <c r="D7" s="209"/>
      <c r="E7" s="294"/>
      <c r="F7" s="294"/>
      <c r="G7" s="293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/>
      <c r="V7" s="211"/>
      <c r="W7" s="211"/>
      <c r="X7" s="211"/>
      <c r="Y7" s="211"/>
      <c r="Z7" s="211"/>
    </row>
    <row r="8" spans="1:26" s="212" customFormat="1" ht="22.5" customHeight="1" hidden="1">
      <c r="A8" s="294"/>
      <c r="B8" s="294"/>
      <c r="C8" s="284"/>
      <c r="D8" s="209"/>
      <c r="E8" s="294"/>
      <c r="F8" s="294"/>
      <c r="G8" s="293"/>
      <c r="H8" s="210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11"/>
      <c r="V8" s="211"/>
      <c r="W8" s="211"/>
      <c r="X8" s="211"/>
      <c r="Y8" s="211"/>
      <c r="Z8" s="211"/>
    </row>
    <row r="9" spans="1:26" s="212" customFormat="1" ht="22.5" customHeight="1" hidden="1">
      <c r="A9" s="294"/>
      <c r="B9" s="294"/>
      <c r="C9" s="284"/>
      <c r="D9" s="209"/>
      <c r="E9" s="294"/>
      <c r="F9" s="294"/>
      <c r="G9" s="293"/>
      <c r="H9" s="210"/>
      <c r="I9" s="287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87"/>
      <c r="U9" s="211"/>
      <c r="V9" s="211"/>
      <c r="W9" s="211"/>
      <c r="X9" s="211"/>
      <c r="Y9" s="211"/>
      <c r="Z9" s="211"/>
    </row>
    <row r="10" spans="1:26" s="212" customFormat="1" ht="22.5" customHeight="1" hidden="1">
      <c r="A10" s="282"/>
      <c r="B10" s="282"/>
      <c r="C10" s="284"/>
      <c r="D10" s="213"/>
      <c r="E10" s="282"/>
      <c r="F10" s="282"/>
      <c r="G10" s="289"/>
      <c r="H10" s="210"/>
      <c r="I10" s="287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87"/>
      <c r="U10" s="211"/>
      <c r="V10" s="211"/>
      <c r="W10" s="211"/>
      <c r="X10" s="211"/>
      <c r="Y10" s="211"/>
      <c r="Z10" s="211"/>
    </row>
    <row r="11" spans="1:26" s="212" customFormat="1" ht="27.75" customHeight="1">
      <c r="A11" s="281" t="s">
        <v>2</v>
      </c>
      <c r="B11" s="281" t="s">
        <v>145</v>
      </c>
      <c r="C11" s="206"/>
      <c r="D11" s="288" t="s">
        <v>4</v>
      </c>
      <c r="E11" s="281" t="s">
        <v>146</v>
      </c>
      <c r="F11" s="281" t="s">
        <v>147</v>
      </c>
      <c r="G11" s="281" t="s">
        <v>148</v>
      </c>
      <c r="H11" s="283" t="s">
        <v>149</v>
      </c>
      <c r="I11" s="284"/>
      <c r="J11" s="285"/>
      <c r="K11" s="281" t="s">
        <v>150</v>
      </c>
      <c r="L11" s="281" t="s">
        <v>151</v>
      </c>
      <c r="M11" s="281" t="s">
        <v>152</v>
      </c>
      <c r="N11" s="281" t="s">
        <v>153</v>
      </c>
      <c r="O11" s="281" t="s">
        <v>154</v>
      </c>
      <c r="P11" s="281" t="s">
        <v>155</v>
      </c>
      <c r="Q11" s="283" t="s">
        <v>156</v>
      </c>
      <c r="R11" s="285"/>
      <c r="S11" s="283" t="s">
        <v>157</v>
      </c>
      <c r="T11" s="285"/>
      <c r="U11" s="211"/>
      <c r="V11" s="211"/>
      <c r="W11" s="211"/>
      <c r="X11" s="211"/>
      <c r="Y11" s="211"/>
      <c r="Z11" s="211"/>
    </row>
    <row r="12" spans="1:26" s="212" customFormat="1" ht="59.25" customHeight="1">
      <c r="A12" s="282"/>
      <c r="B12" s="282"/>
      <c r="C12" s="213"/>
      <c r="D12" s="289"/>
      <c r="E12" s="282"/>
      <c r="F12" s="282"/>
      <c r="G12" s="282"/>
      <c r="H12" s="210" t="s">
        <v>158</v>
      </c>
      <c r="I12" s="14" t="s">
        <v>159</v>
      </c>
      <c r="J12" s="210" t="s">
        <v>160</v>
      </c>
      <c r="K12" s="282"/>
      <c r="L12" s="282"/>
      <c r="M12" s="282"/>
      <c r="N12" s="282"/>
      <c r="O12" s="282"/>
      <c r="P12" s="282"/>
      <c r="Q12" s="14"/>
      <c r="R12" s="210" t="s">
        <v>161</v>
      </c>
      <c r="S12" s="210" t="s">
        <v>162</v>
      </c>
      <c r="T12" s="14" t="s">
        <v>163</v>
      </c>
      <c r="U12" s="211"/>
      <c r="V12" s="211"/>
      <c r="W12" s="211"/>
      <c r="X12" s="211"/>
      <c r="Y12" s="211"/>
      <c r="Z12" s="211"/>
    </row>
    <row r="13" spans="1:26" s="216" customFormat="1" ht="13.5" customHeight="1">
      <c r="A13" s="214">
        <v>1</v>
      </c>
      <c r="B13" s="214">
        <v>2</v>
      </c>
      <c r="C13" s="214"/>
      <c r="D13" s="214"/>
      <c r="E13" s="214">
        <v>3</v>
      </c>
      <c r="F13" s="214">
        <v>4</v>
      </c>
      <c r="G13" s="214">
        <v>5</v>
      </c>
      <c r="H13" s="214">
        <v>6</v>
      </c>
      <c r="I13" s="214">
        <v>7</v>
      </c>
      <c r="J13" s="214">
        <v>8</v>
      </c>
      <c r="K13" s="214">
        <v>9</v>
      </c>
      <c r="L13" s="214">
        <v>10</v>
      </c>
      <c r="M13" s="214">
        <v>11</v>
      </c>
      <c r="N13" s="214">
        <v>12</v>
      </c>
      <c r="O13" s="214">
        <v>13</v>
      </c>
      <c r="P13" s="214">
        <v>14</v>
      </c>
      <c r="Q13" s="214">
        <v>15</v>
      </c>
      <c r="R13" s="214">
        <v>16</v>
      </c>
      <c r="S13" s="214">
        <v>17</v>
      </c>
      <c r="T13" s="214">
        <v>18</v>
      </c>
      <c r="U13" s="215"/>
      <c r="V13" s="215"/>
      <c r="W13" s="215"/>
      <c r="X13" s="215"/>
      <c r="Y13" s="215"/>
      <c r="Z13" s="215"/>
    </row>
    <row r="14" spans="1:26" s="221" customFormat="1" ht="23.25" customHeight="1">
      <c r="A14" s="217" t="s">
        <v>19</v>
      </c>
      <c r="B14" s="218"/>
      <c r="C14" s="218"/>
      <c r="D14" s="218"/>
      <c r="E14" s="219" t="s">
        <v>20</v>
      </c>
      <c r="F14" s="220">
        <f aca="true" t="shared" si="0" ref="F14:Z14">SUM(F15,F17)</f>
        <v>65000</v>
      </c>
      <c r="G14" s="220">
        <f t="shared" si="0"/>
        <v>65000</v>
      </c>
      <c r="H14" s="220">
        <f t="shared" si="0"/>
        <v>15000</v>
      </c>
      <c r="I14" s="220">
        <f t="shared" si="0"/>
        <v>0</v>
      </c>
      <c r="J14" s="220">
        <f t="shared" si="0"/>
        <v>15000</v>
      </c>
      <c r="K14" s="220">
        <f t="shared" si="0"/>
        <v>50000</v>
      </c>
      <c r="L14" s="220">
        <f t="shared" si="0"/>
        <v>0</v>
      </c>
      <c r="M14" s="220">
        <f t="shared" si="0"/>
        <v>0</v>
      </c>
      <c r="N14" s="220">
        <f t="shared" si="0"/>
        <v>0</v>
      </c>
      <c r="O14" s="220">
        <f t="shared" si="0"/>
        <v>0</v>
      </c>
      <c r="P14" s="220">
        <f t="shared" si="0"/>
        <v>0</v>
      </c>
      <c r="Q14" s="220">
        <f t="shared" si="0"/>
        <v>0</v>
      </c>
      <c r="R14" s="220">
        <f t="shared" si="0"/>
        <v>0</v>
      </c>
      <c r="S14" s="220">
        <f t="shared" si="0"/>
        <v>0</v>
      </c>
      <c r="T14" s="220">
        <f t="shared" si="0"/>
        <v>0</v>
      </c>
      <c r="U14" s="220">
        <f t="shared" si="0"/>
        <v>0</v>
      </c>
      <c r="V14" s="220">
        <f t="shared" si="0"/>
        <v>0</v>
      </c>
      <c r="W14" s="220">
        <f t="shared" si="0"/>
        <v>0</v>
      </c>
      <c r="X14" s="220">
        <f t="shared" si="0"/>
        <v>0</v>
      </c>
      <c r="Y14" s="220">
        <f t="shared" si="0"/>
        <v>0</v>
      </c>
      <c r="Z14" s="220">
        <f t="shared" si="0"/>
        <v>0</v>
      </c>
    </row>
    <row r="15" spans="1:20" s="221" customFormat="1" ht="24.75" customHeight="1">
      <c r="A15" s="222"/>
      <c r="B15" s="222" t="s">
        <v>164</v>
      </c>
      <c r="C15" s="223"/>
      <c r="D15" s="223"/>
      <c r="E15" s="224" t="s">
        <v>165</v>
      </c>
      <c r="F15" s="225">
        <v>50000</v>
      </c>
      <c r="G15" s="225">
        <v>50000</v>
      </c>
      <c r="H15" s="225">
        <v>0</v>
      </c>
      <c r="I15" s="225">
        <v>0</v>
      </c>
      <c r="J15" s="225">
        <v>0</v>
      </c>
      <c r="K15" s="225">
        <v>50000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</row>
    <row r="16" spans="1:20" s="230" customFormat="1" ht="82.5" customHeight="1">
      <c r="A16" s="226"/>
      <c r="B16" s="227"/>
      <c r="C16" s="226"/>
      <c r="D16" s="226">
        <v>2830</v>
      </c>
      <c r="E16" s="228" t="s">
        <v>166</v>
      </c>
      <c r="F16" s="229">
        <v>50000</v>
      </c>
      <c r="G16" s="229">
        <v>50000</v>
      </c>
      <c r="H16" s="229">
        <v>0</v>
      </c>
      <c r="I16" s="229">
        <v>0</v>
      </c>
      <c r="J16" s="229">
        <v>0</v>
      </c>
      <c r="K16" s="229">
        <v>50000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</row>
    <row r="17" spans="1:20" s="230" customFormat="1" ht="22.5" customHeight="1">
      <c r="A17" s="226"/>
      <c r="B17" s="227" t="s">
        <v>167</v>
      </c>
      <c r="C17" s="226"/>
      <c r="D17" s="226"/>
      <c r="E17" s="228" t="s">
        <v>168</v>
      </c>
      <c r="F17" s="229">
        <v>15000</v>
      </c>
      <c r="G17" s="229">
        <v>15000</v>
      </c>
      <c r="H17" s="229">
        <v>15000</v>
      </c>
      <c r="I17" s="229">
        <v>0</v>
      </c>
      <c r="J17" s="229">
        <v>15000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</row>
    <row r="18" spans="1:20" s="230" customFormat="1" ht="49.5" customHeight="1">
      <c r="A18" s="226"/>
      <c r="B18" s="226"/>
      <c r="C18" s="226"/>
      <c r="D18" s="226">
        <v>2850</v>
      </c>
      <c r="E18" s="228" t="s">
        <v>169</v>
      </c>
      <c r="F18" s="229">
        <v>15000</v>
      </c>
      <c r="G18" s="229">
        <v>15000</v>
      </c>
      <c r="H18" s="229">
        <v>15000</v>
      </c>
      <c r="I18" s="229">
        <v>0</v>
      </c>
      <c r="J18" s="229">
        <v>15000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</row>
    <row r="19" spans="1:20" s="221" customFormat="1" ht="63.75" customHeight="1">
      <c r="A19" s="231">
        <v>400</v>
      </c>
      <c r="B19" s="231"/>
      <c r="C19" s="231"/>
      <c r="D19" s="231"/>
      <c r="E19" s="232" t="s">
        <v>29</v>
      </c>
      <c r="F19" s="233">
        <v>117000</v>
      </c>
      <c r="G19" s="233">
        <v>117000</v>
      </c>
      <c r="H19" s="233">
        <v>117000</v>
      </c>
      <c r="I19" s="233">
        <v>17000</v>
      </c>
      <c r="J19" s="233">
        <v>100000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</row>
    <row r="20" spans="1:20" s="230" customFormat="1" ht="24" customHeight="1">
      <c r="A20" s="226"/>
      <c r="B20" s="226">
        <v>40002</v>
      </c>
      <c r="C20" s="226"/>
      <c r="D20" s="226"/>
      <c r="E20" s="228" t="s">
        <v>31</v>
      </c>
      <c r="F20" s="229">
        <f>SUM(F21:F27)</f>
        <v>117000</v>
      </c>
      <c r="G20" s="229">
        <f>SUM(G21:G27)</f>
        <v>117000</v>
      </c>
      <c r="H20" s="229">
        <f>SUM(H21:H27)</f>
        <v>117000</v>
      </c>
      <c r="I20" s="229">
        <f>SUM(I21:I27)</f>
        <v>17000</v>
      </c>
      <c r="J20" s="229">
        <f>SUM(J21:J27)</f>
        <v>100000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</row>
    <row r="21" spans="1:20" s="230" customFormat="1" ht="19.5" customHeight="1">
      <c r="A21" s="226"/>
      <c r="B21" s="226"/>
      <c r="C21" s="226"/>
      <c r="D21" s="226">
        <v>4110</v>
      </c>
      <c r="E21" s="228" t="s">
        <v>170</v>
      </c>
      <c r="F21" s="229">
        <v>2000</v>
      </c>
      <c r="G21" s="229">
        <v>2000</v>
      </c>
      <c r="H21" s="229">
        <v>2000</v>
      </c>
      <c r="I21" s="229">
        <v>2000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</row>
    <row r="22" spans="1:20" s="230" customFormat="1" ht="19.5" customHeight="1">
      <c r="A22" s="226"/>
      <c r="B22" s="226"/>
      <c r="C22" s="226"/>
      <c r="D22" s="226">
        <v>4170</v>
      </c>
      <c r="E22" s="228" t="s">
        <v>171</v>
      </c>
      <c r="F22" s="229">
        <v>15000</v>
      </c>
      <c r="G22" s="229">
        <v>15000</v>
      </c>
      <c r="H22" s="229">
        <v>15000</v>
      </c>
      <c r="I22" s="229">
        <v>15000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</row>
    <row r="23" spans="1:20" s="230" customFormat="1" ht="19.5" customHeight="1">
      <c r="A23" s="226"/>
      <c r="B23" s="226"/>
      <c r="C23" s="226"/>
      <c r="D23" s="226">
        <v>4210</v>
      </c>
      <c r="E23" s="228" t="s">
        <v>172</v>
      </c>
      <c r="F23" s="229">
        <v>24000</v>
      </c>
      <c r="G23" s="229">
        <v>24000</v>
      </c>
      <c r="H23" s="229">
        <v>24000</v>
      </c>
      <c r="I23" s="229">
        <v>0</v>
      </c>
      <c r="J23" s="229">
        <v>24000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</row>
    <row r="24" spans="1:20" s="230" customFormat="1" ht="19.5" customHeight="1">
      <c r="A24" s="226"/>
      <c r="B24" s="226"/>
      <c r="C24" s="226"/>
      <c r="D24" s="226">
        <v>4260</v>
      </c>
      <c r="E24" s="228" t="s">
        <v>173</v>
      </c>
      <c r="F24" s="229">
        <v>30000</v>
      </c>
      <c r="G24" s="229">
        <v>30000</v>
      </c>
      <c r="H24" s="229">
        <v>30000</v>
      </c>
      <c r="I24" s="229">
        <v>0</v>
      </c>
      <c r="J24" s="229">
        <v>30000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29">
        <v>0</v>
      </c>
    </row>
    <row r="25" spans="1:20" s="230" customFormat="1" ht="19.5" customHeight="1">
      <c r="A25" s="226"/>
      <c r="B25" s="226"/>
      <c r="C25" s="226"/>
      <c r="D25" s="226">
        <v>4270</v>
      </c>
      <c r="E25" s="228" t="s">
        <v>174</v>
      </c>
      <c r="F25" s="229">
        <v>2000</v>
      </c>
      <c r="G25" s="229">
        <v>2000</v>
      </c>
      <c r="H25" s="229">
        <v>2000</v>
      </c>
      <c r="I25" s="229">
        <v>0</v>
      </c>
      <c r="J25" s="229">
        <v>2000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</row>
    <row r="26" spans="1:20" s="230" customFormat="1" ht="19.5" customHeight="1">
      <c r="A26" s="226"/>
      <c r="B26" s="226"/>
      <c r="C26" s="226"/>
      <c r="D26" s="226">
        <v>4430</v>
      </c>
      <c r="E26" s="228" t="s">
        <v>175</v>
      </c>
      <c r="F26" s="229">
        <v>24000</v>
      </c>
      <c r="G26" s="229">
        <v>24000</v>
      </c>
      <c r="H26" s="229">
        <v>24000</v>
      </c>
      <c r="I26" s="229">
        <v>0</v>
      </c>
      <c r="J26" s="229">
        <v>24000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</row>
    <row r="27" spans="1:20" s="230" customFormat="1" ht="19.5" customHeight="1">
      <c r="A27" s="226"/>
      <c r="B27" s="226"/>
      <c r="C27" s="226"/>
      <c r="D27" s="226">
        <v>4530</v>
      </c>
      <c r="E27" s="228" t="s">
        <v>176</v>
      </c>
      <c r="F27" s="229">
        <v>20000</v>
      </c>
      <c r="G27" s="229">
        <v>20000</v>
      </c>
      <c r="H27" s="229">
        <v>20000</v>
      </c>
      <c r="I27" s="229">
        <v>0</v>
      </c>
      <c r="J27" s="229">
        <v>20000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</row>
    <row r="28" spans="1:20" s="221" customFormat="1" ht="24" customHeight="1">
      <c r="A28" s="231">
        <v>600</v>
      </c>
      <c r="B28" s="231"/>
      <c r="C28" s="231"/>
      <c r="D28" s="231"/>
      <c r="E28" s="232" t="s">
        <v>36</v>
      </c>
      <c r="F28" s="233">
        <f aca="true" t="shared" si="1" ref="F28:T28">SUM(F29,F31,F33)</f>
        <v>1417303</v>
      </c>
      <c r="G28" s="233">
        <f t="shared" si="1"/>
        <v>325461</v>
      </c>
      <c r="H28" s="233">
        <f t="shared" si="1"/>
        <v>121980</v>
      </c>
      <c r="I28" s="233">
        <f t="shared" si="1"/>
        <v>3420</v>
      </c>
      <c r="J28" s="233">
        <f t="shared" si="1"/>
        <v>118560</v>
      </c>
      <c r="K28" s="233">
        <f t="shared" si="1"/>
        <v>203481</v>
      </c>
      <c r="L28" s="233">
        <f t="shared" si="1"/>
        <v>0</v>
      </c>
      <c r="M28" s="233">
        <f t="shared" si="1"/>
        <v>0</v>
      </c>
      <c r="N28" s="233">
        <f t="shared" si="1"/>
        <v>0</v>
      </c>
      <c r="O28" s="233">
        <f t="shared" si="1"/>
        <v>0</v>
      </c>
      <c r="P28" s="233">
        <f t="shared" si="1"/>
        <v>1091842</v>
      </c>
      <c r="Q28" s="233">
        <f t="shared" si="1"/>
        <v>1091842</v>
      </c>
      <c r="R28" s="233">
        <f t="shared" si="1"/>
        <v>0</v>
      </c>
      <c r="S28" s="233">
        <f t="shared" si="1"/>
        <v>0</v>
      </c>
      <c r="T28" s="233">
        <f t="shared" si="1"/>
        <v>0</v>
      </c>
    </row>
    <row r="29" spans="1:20" s="230" customFormat="1" ht="20.25" customHeight="1">
      <c r="A29" s="226"/>
      <c r="B29" s="226">
        <v>60004</v>
      </c>
      <c r="C29" s="226"/>
      <c r="D29" s="226"/>
      <c r="E29" s="228" t="s">
        <v>177</v>
      </c>
      <c r="F29" s="229">
        <v>163481</v>
      </c>
      <c r="G29" s="229">
        <v>163481</v>
      </c>
      <c r="H29" s="229">
        <v>0</v>
      </c>
      <c r="I29" s="229">
        <v>0</v>
      </c>
      <c r="J29" s="229">
        <v>0</v>
      </c>
      <c r="K29" s="229">
        <v>163481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0</v>
      </c>
    </row>
    <row r="30" spans="1:20" s="230" customFormat="1" ht="80.25" customHeight="1">
      <c r="A30" s="226"/>
      <c r="B30" s="226"/>
      <c r="C30" s="226"/>
      <c r="D30" s="226">
        <v>2310</v>
      </c>
      <c r="E30" s="228" t="s">
        <v>178</v>
      </c>
      <c r="F30" s="229">
        <v>163481</v>
      </c>
      <c r="G30" s="229">
        <v>163481</v>
      </c>
      <c r="H30" s="229">
        <v>0</v>
      </c>
      <c r="I30" s="229">
        <v>0</v>
      </c>
      <c r="J30" s="229">
        <v>0</v>
      </c>
      <c r="K30" s="229">
        <v>163481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</row>
    <row r="31" spans="1:20" s="230" customFormat="1" ht="18.75" customHeight="1">
      <c r="A31" s="226"/>
      <c r="B31" s="226">
        <v>60014</v>
      </c>
      <c r="C31" s="226"/>
      <c r="D31" s="226"/>
      <c r="E31" s="228" t="s">
        <v>179</v>
      </c>
      <c r="F31" s="229">
        <v>40000</v>
      </c>
      <c r="G31" s="229">
        <v>40000</v>
      </c>
      <c r="H31" s="229">
        <v>0</v>
      </c>
      <c r="I31" s="229">
        <v>0</v>
      </c>
      <c r="J31" s="229">
        <v>0</v>
      </c>
      <c r="K31" s="229">
        <v>40000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0</v>
      </c>
    </row>
    <row r="32" spans="1:20" s="230" customFormat="1" ht="81" customHeight="1">
      <c r="A32" s="226"/>
      <c r="B32" s="226"/>
      <c r="C32" s="226"/>
      <c r="D32" s="226">
        <v>2710</v>
      </c>
      <c r="E32" s="228" t="s">
        <v>180</v>
      </c>
      <c r="F32" s="229">
        <v>40000</v>
      </c>
      <c r="G32" s="229">
        <v>40000</v>
      </c>
      <c r="H32" s="229">
        <v>0</v>
      </c>
      <c r="I32" s="229">
        <v>0</v>
      </c>
      <c r="J32" s="229">
        <v>0</v>
      </c>
      <c r="K32" s="229">
        <v>40000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</row>
    <row r="33" spans="1:20" s="230" customFormat="1" ht="16.5" customHeight="1">
      <c r="A33" s="226"/>
      <c r="B33" s="226">
        <v>60016</v>
      </c>
      <c r="C33" s="226"/>
      <c r="D33" s="226"/>
      <c r="E33" s="228" t="s">
        <v>181</v>
      </c>
      <c r="F33" s="229">
        <f aca="true" t="shared" si="2" ref="F33:T33">SUM(F34:F40)</f>
        <v>1213822</v>
      </c>
      <c r="G33" s="229">
        <f t="shared" si="2"/>
        <v>121980</v>
      </c>
      <c r="H33" s="229">
        <f t="shared" si="2"/>
        <v>121980</v>
      </c>
      <c r="I33" s="229">
        <f t="shared" si="2"/>
        <v>3420</v>
      </c>
      <c r="J33" s="229">
        <f t="shared" si="2"/>
        <v>118560</v>
      </c>
      <c r="K33" s="229">
        <f t="shared" si="2"/>
        <v>0</v>
      </c>
      <c r="L33" s="229">
        <f t="shared" si="2"/>
        <v>0</v>
      </c>
      <c r="M33" s="229">
        <f t="shared" si="2"/>
        <v>0</v>
      </c>
      <c r="N33" s="229">
        <f t="shared" si="2"/>
        <v>0</v>
      </c>
      <c r="O33" s="229">
        <f t="shared" si="2"/>
        <v>0</v>
      </c>
      <c r="P33" s="229">
        <f t="shared" si="2"/>
        <v>1091842</v>
      </c>
      <c r="Q33" s="229">
        <f t="shared" si="2"/>
        <v>1091842</v>
      </c>
      <c r="R33" s="229">
        <f t="shared" si="2"/>
        <v>0</v>
      </c>
      <c r="S33" s="229">
        <f t="shared" si="2"/>
        <v>0</v>
      </c>
      <c r="T33" s="229">
        <f t="shared" si="2"/>
        <v>0</v>
      </c>
    </row>
    <row r="34" spans="1:20" s="230" customFormat="1" ht="16.5" customHeight="1">
      <c r="A34" s="226"/>
      <c r="B34" s="226"/>
      <c r="C34" s="226"/>
      <c r="D34" s="226">
        <v>4110</v>
      </c>
      <c r="E34" s="228" t="s">
        <v>170</v>
      </c>
      <c r="F34" s="229">
        <v>420</v>
      </c>
      <c r="G34" s="229">
        <v>420</v>
      </c>
      <c r="H34" s="229">
        <v>420</v>
      </c>
      <c r="I34" s="229">
        <v>420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v>0</v>
      </c>
    </row>
    <row r="35" spans="1:20" s="230" customFormat="1" ht="15.75" customHeight="1">
      <c r="A35" s="226"/>
      <c r="B35" s="226"/>
      <c r="C35" s="226"/>
      <c r="D35" s="226">
        <v>4170</v>
      </c>
      <c r="E35" s="228" t="s">
        <v>171</v>
      </c>
      <c r="F35" s="229">
        <v>3000</v>
      </c>
      <c r="G35" s="229">
        <v>3000</v>
      </c>
      <c r="H35" s="229">
        <v>3000</v>
      </c>
      <c r="I35" s="229">
        <v>3000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</row>
    <row r="36" spans="1:20" s="230" customFormat="1" ht="16.5" customHeight="1">
      <c r="A36" s="226"/>
      <c r="B36" s="226"/>
      <c r="C36" s="226"/>
      <c r="D36" s="226">
        <v>4210</v>
      </c>
      <c r="E36" s="228" t="s">
        <v>172</v>
      </c>
      <c r="F36" s="229">
        <v>73458</v>
      </c>
      <c r="G36" s="229">
        <v>73458</v>
      </c>
      <c r="H36" s="229">
        <v>73458</v>
      </c>
      <c r="I36" s="229">
        <v>0</v>
      </c>
      <c r="J36" s="229">
        <v>73458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</row>
    <row r="37" spans="1:20" s="230" customFormat="1" ht="15.75" customHeight="1">
      <c r="A37" s="226"/>
      <c r="B37" s="226"/>
      <c r="C37" s="226"/>
      <c r="D37" s="226">
        <v>4270</v>
      </c>
      <c r="E37" s="228" t="s">
        <v>174</v>
      </c>
      <c r="F37" s="229">
        <v>40000</v>
      </c>
      <c r="G37" s="229">
        <v>40000</v>
      </c>
      <c r="H37" s="229">
        <v>40000</v>
      </c>
      <c r="I37" s="229">
        <v>0</v>
      </c>
      <c r="J37" s="229">
        <v>40000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v>0</v>
      </c>
    </row>
    <row r="38" spans="1:20" s="230" customFormat="1" ht="17.25" customHeight="1">
      <c r="A38" s="226"/>
      <c r="B38" s="226"/>
      <c r="C38" s="226"/>
      <c r="D38" s="226">
        <v>4430</v>
      </c>
      <c r="E38" s="228" t="s">
        <v>175</v>
      </c>
      <c r="F38" s="229">
        <v>5102</v>
      </c>
      <c r="G38" s="229">
        <v>5102</v>
      </c>
      <c r="H38" s="229">
        <v>5102</v>
      </c>
      <c r="I38" s="229"/>
      <c r="J38" s="229">
        <v>5102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29">
        <v>0</v>
      </c>
    </row>
    <row r="39" spans="1:20" s="230" customFormat="1" ht="30.75" customHeight="1">
      <c r="A39" s="226"/>
      <c r="B39" s="226"/>
      <c r="C39" s="226"/>
      <c r="D39" s="226">
        <v>6050</v>
      </c>
      <c r="E39" s="228" t="s">
        <v>182</v>
      </c>
      <c r="F39" s="229">
        <v>1090000</v>
      </c>
      <c r="G39" s="229"/>
      <c r="H39" s="229"/>
      <c r="I39" s="229"/>
      <c r="J39" s="229"/>
      <c r="K39" s="229"/>
      <c r="L39" s="229"/>
      <c r="M39" s="229"/>
      <c r="N39" s="229"/>
      <c r="O39" s="229"/>
      <c r="P39" s="229">
        <v>1090000</v>
      </c>
      <c r="Q39" s="229">
        <v>1090000</v>
      </c>
      <c r="R39" s="229"/>
      <c r="S39" s="229"/>
      <c r="T39" s="229"/>
    </row>
    <row r="40" spans="1:20" s="230" customFormat="1" ht="112.5" customHeight="1">
      <c r="A40" s="226"/>
      <c r="B40" s="226"/>
      <c r="C40" s="226"/>
      <c r="D40" s="226">
        <v>6650</v>
      </c>
      <c r="E40" s="228" t="s">
        <v>222</v>
      </c>
      <c r="F40" s="229">
        <v>1842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1842</v>
      </c>
      <c r="Q40" s="229">
        <v>1842</v>
      </c>
      <c r="R40" s="229">
        <v>0</v>
      </c>
      <c r="S40" s="229">
        <v>0</v>
      </c>
      <c r="T40" s="229">
        <v>0</v>
      </c>
    </row>
    <row r="41" spans="1:20" s="221" customFormat="1" ht="32.25" customHeight="1">
      <c r="A41" s="231">
        <v>700</v>
      </c>
      <c r="B41" s="231"/>
      <c r="C41" s="231"/>
      <c r="D41" s="231"/>
      <c r="E41" s="232" t="s">
        <v>39</v>
      </c>
      <c r="F41" s="233">
        <v>152400</v>
      </c>
      <c r="G41" s="233">
        <v>152400</v>
      </c>
      <c r="H41" s="233">
        <v>152400</v>
      </c>
      <c r="I41" s="233">
        <v>2300</v>
      </c>
      <c r="J41" s="233">
        <v>150100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3">
        <v>0</v>
      </c>
      <c r="T41" s="233">
        <v>0</v>
      </c>
    </row>
    <row r="42" spans="1:20" s="230" customFormat="1" ht="30.75" customHeight="1">
      <c r="A42" s="226"/>
      <c r="B42" s="226">
        <v>70005</v>
      </c>
      <c r="C42" s="226"/>
      <c r="D42" s="226"/>
      <c r="E42" s="228" t="s">
        <v>183</v>
      </c>
      <c r="F42" s="229">
        <f aca="true" t="shared" si="3" ref="F42:Q42">SUM(F43:F49)</f>
        <v>152400</v>
      </c>
      <c r="G42" s="229">
        <f t="shared" si="3"/>
        <v>152400</v>
      </c>
      <c r="H42" s="229">
        <f t="shared" si="3"/>
        <v>152400</v>
      </c>
      <c r="I42" s="229">
        <f t="shared" si="3"/>
        <v>2300</v>
      </c>
      <c r="J42" s="229">
        <f t="shared" si="3"/>
        <v>150100</v>
      </c>
      <c r="K42" s="229">
        <f t="shared" si="3"/>
        <v>0</v>
      </c>
      <c r="L42" s="229">
        <f t="shared" si="3"/>
        <v>0</v>
      </c>
      <c r="M42" s="229">
        <f t="shared" si="3"/>
        <v>0</v>
      </c>
      <c r="N42" s="229">
        <f t="shared" si="3"/>
        <v>0</v>
      </c>
      <c r="O42" s="229">
        <f t="shared" si="3"/>
        <v>0</v>
      </c>
      <c r="P42" s="229">
        <f t="shared" si="3"/>
        <v>0</v>
      </c>
      <c r="Q42" s="229">
        <f t="shared" si="3"/>
        <v>0</v>
      </c>
      <c r="R42" s="229">
        <v>0</v>
      </c>
      <c r="S42" s="229">
        <v>0</v>
      </c>
      <c r="T42" s="229">
        <v>0</v>
      </c>
    </row>
    <row r="43" spans="1:20" s="230" customFormat="1" ht="17.25" customHeight="1">
      <c r="A43" s="226"/>
      <c r="B43" s="226"/>
      <c r="C43" s="226"/>
      <c r="D43" s="226">
        <v>4110</v>
      </c>
      <c r="E43" s="228" t="s">
        <v>170</v>
      </c>
      <c r="F43" s="229">
        <v>300</v>
      </c>
      <c r="G43" s="229">
        <v>300</v>
      </c>
      <c r="H43" s="229">
        <v>300</v>
      </c>
      <c r="I43" s="229">
        <v>300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</row>
    <row r="44" spans="1:20" s="230" customFormat="1" ht="17.25" customHeight="1">
      <c r="A44" s="226"/>
      <c r="B44" s="226"/>
      <c r="C44" s="226"/>
      <c r="D44" s="226">
        <v>4170</v>
      </c>
      <c r="E44" s="228" t="s">
        <v>171</v>
      </c>
      <c r="F44" s="229">
        <v>2000</v>
      </c>
      <c r="G44" s="229">
        <v>2000</v>
      </c>
      <c r="H44" s="229">
        <v>2000</v>
      </c>
      <c r="I44" s="229">
        <v>2000</v>
      </c>
      <c r="J44" s="229">
        <v>0</v>
      </c>
      <c r="K44" s="229">
        <v>0</v>
      </c>
      <c r="L44" s="229">
        <v>0</v>
      </c>
      <c r="M44" s="229">
        <v>0</v>
      </c>
      <c r="N44" s="229">
        <v>0</v>
      </c>
      <c r="O44" s="229">
        <v>0</v>
      </c>
      <c r="P44" s="229">
        <v>0</v>
      </c>
      <c r="Q44" s="229">
        <v>0</v>
      </c>
      <c r="R44" s="229">
        <v>0</v>
      </c>
      <c r="S44" s="229">
        <v>0</v>
      </c>
      <c r="T44" s="229">
        <v>0</v>
      </c>
    </row>
    <row r="45" spans="1:20" s="230" customFormat="1" ht="18" customHeight="1">
      <c r="A45" s="226"/>
      <c r="B45" s="226"/>
      <c r="C45" s="226"/>
      <c r="D45" s="226">
        <v>4210</v>
      </c>
      <c r="E45" s="228" t="s">
        <v>172</v>
      </c>
      <c r="F45" s="229">
        <v>83600</v>
      </c>
      <c r="G45" s="229">
        <v>83600</v>
      </c>
      <c r="H45" s="229">
        <v>83600</v>
      </c>
      <c r="I45" s="229">
        <v>0</v>
      </c>
      <c r="J45" s="229">
        <v>83600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</row>
    <row r="46" spans="1:20" s="230" customFormat="1" ht="15" customHeight="1">
      <c r="A46" s="226"/>
      <c r="B46" s="226"/>
      <c r="C46" s="226"/>
      <c r="D46" s="226">
        <v>4260</v>
      </c>
      <c r="E46" s="228" t="s">
        <v>173</v>
      </c>
      <c r="F46" s="229">
        <v>11000</v>
      </c>
      <c r="G46" s="229">
        <v>11000</v>
      </c>
      <c r="H46" s="229">
        <v>11000</v>
      </c>
      <c r="I46" s="229">
        <v>0</v>
      </c>
      <c r="J46" s="229">
        <v>11000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</row>
    <row r="47" spans="1:20" s="230" customFormat="1" ht="17.25" customHeight="1">
      <c r="A47" s="226"/>
      <c r="B47" s="226"/>
      <c r="C47" s="226"/>
      <c r="D47" s="226">
        <v>4270</v>
      </c>
      <c r="E47" s="228" t="s">
        <v>174</v>
      </c>
      <c r="F47" s="229">
        <v>12000</v>
      </c>
      <c r="G47" s="229">
        <v>12000</v>
      </c>
      <c r="H47" s="229">
        <v>12000</v>
      </c>
      <c r="I47" s="229">
        <v>0</v>
      </c>
      <c r="J47" s="229">
        <v>12000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</row>
    <row r="48" spans="1:20" s="230" customFormat="1" ht="17.25" customHeight="1">
      <c r="A48" s="226"/>
      <c r="B48" s="226"/>
      <c r="C48" s="226"/>
      <c r="D48" s="226">
        <v>4300</v>
      </c>
      <c r="E48" s="228" t="s">
        <v>184</v>
      </c>
      <c r="F48" s="229">
        <v>36000</v>
      </c>
      <c r="G48" s="229">
        <v>36000</v>
      </c>
      <c r="H48" s="229">
        <v>36000</v>
      </c>
      <c r="I48" s="229">
        <v>0</v>
      </c>
      <c r="J48" s="229">
        <v>36000</v>
      </c>
      <c r="K48" s="229">
        <v>0</v>
      </c>
      <c r="L48" s="229">
        <v>0</v>
      </c>
      <c r="M48" s="229">
        <v>0</v>
      </c>
      <c r="N48" s="229">
        <v>0</v>
      </c>
      <c r="O48" s="229">
        <v>0</v>
      </c>
      <c r="P48" s="229">
        <v>0</v>
      </c>
      <c r="Q48" s="229">
        <v>0</v>
      </c>
      <c r="R48" s="229">
        <v>0</v>
      </c>
      <c r="S48" s="229">
        <v>0</v>
      </c>
      <c r="T48" s="229">
        <v>0</v>
      </c>
    </row>
    <row r="49" spans="1:20" s="230" customFormat="1" ht="16.5" customHeight="1">
      <c r="A49" s="226"/>
      <c r="B49" s="226"/>
      <c r="C49" s="226"/>
      <c r="D49" s="226">
        <v>4430</v>
      </c>
      <c r="E49" s="228" t="s">
        <v>175</v>
      </c>
      <c r="F49" s="229">
        <v>7500</v>
      </c>
      <c r="G49" s="229">
        <v>7500</v>
      </c>
      <c r="H49" s="229">
        <v>7500</v>
      </c>
      <c r="I49" s="229">
        <v>0</v>
      </c>
      <c r="J49" s="229">
        <v>7500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29">
        <v>0</v>
      </c>
    </row>
    <row r="50" spans="1:26" s="221" customFormat="1" ht="19.5" customHeight="1">
      <c r="A50" s="231">
        <v>710</v>
      </c>
      <c r="B50" s="231"/>
      <c r="C50" s="231"/>
      <c r="D50" s="231"/>
      <c r="E50" s="232" t="s">
        <v>185</v>
      </c>
      <c r="F50" s="233">
        <f aca="true" t="shared" si="4" ref="F50:Z50">SUM(F51,F53)</f>
        <v>112240</v>
      </c>
      <c r="G50" s="233">
        <f t="shared" si="4"/>
        <v>112240</v>
      </c>
      <c r="H50" s="233">
        <f t="shared" si="4"/>
        <v>112240</v>
      </c>
      <c r="I50" s="233">
        <f t="shared" si="4"/>
        <v>0</v>
      </c>
      <c r="J50" s="233">
        <f t="shared" si="4"/>
        <v>112240</v>
      </c>
      <c r="K50" s="233">
        <f t="shared" si="4"/>
        <v>0</v>
      </c>
      <c r="L50" s="233">
        <f t="shared" si="4"/>
        <v>0</v>
      </c>
      <c r="M50" s="233">
        <f t="shared" si="4"/>
        <v>0</v>
      </c>
      <c r="N50" s="233">
        <f t="shared" si="4"/>
        <v>0</v>
      </c>
      <c r="O50" s="233">
        <f t="shared" si="4"/>
        <v>0</v>
      </c>
      <c r="P50" s="233">
        <f t="shared" si="4"/>
        <v>0</v>
      </c>
      <c r="Q50" s="233">
        <f t="shared" si="4"/>
        <v>0</v>
      </c>
      <c r="R50" s="233">
        <f t="shared" si="4"/>
        <v>0</v>
      </c>
      <c r="S50" s="233">
        <f t="shared" si="4"/>
        <v>0</v>
      </c>
      <c r="T50" s="233">
        <f t="shared" si="4"/>
        <v>0</v>
      </c>
      <c r="U50" s="233">
        <f t="shared" si="4"/>
        <v>0</v>
      </c>
      <c r="V50" s="233">
        <f t="shared" si="4"/>
        <v>0</v>
      </c>
      <c r="W50" s="233">
        <f t="shared" si="4"/>
        <v>0</v>
      </c>
      <c r="X50" s="233">
        <f t="shared" si="4"/>
        <v>0</v>
      </c>
      <c r="Y50" s="233">
        <f t="shared" si="4"/>
        <v>0</v>
      </c>
      <c r="Z50" s="233">
        <f t="shared" si="4"/>
        <v>0</v>
      </c>
    </row>
    <row r="51" spans="1:20" s="221" customFormat="1" ht="30" customHeight="1">
      <c r="A51" s="234"/>
      <c r="B51" s="234">
        <v>71004</v>
      </c>
      <c r="C51" s="234"/>
      <c r="D51" s="234"/>
      <c r="E51" s="235" t="s">
        <v>186</v>
      </c>
      <c r="F51" s="236">
        <v>108440</v>
      </c>
      <c r="G51" s="236">
        <v>108440</v>
      </c>
      <c r="H51" s="236">
        <v>108440</v>
      </c>
      <c r="I51" s="236">
        <v>0</v>
      </c>
      <c r="J51" s="236">
        <v>108440</v>
      </c>
      <c r="K51" s="236">
        <v>0</v>
      </c>
      <c r="L51" s="236">
        <v>0</v>
      </c>
      <c r="M51" s="236">
        <v>0</v>
      </c>
      <c r="N51" s="236">
        <v>0</v>
      </c>
      <c r="O51" s="236">
        <v>0</v>
      </c>
      <c r="P51" s="236">
        <v>0</v>
      </c>
      <c r="Q51" s="236">
        <v>0</v>
      </c>
      <c r="R51" s="236">
        <v>0</v>
      </c>
      <c r="S51" s="236">
        <v>0</v>
      </c>
      <c r="T51" s="236">
        <v>0</v>
      </c>
    </row>
    <row r="52" spans="1:20" s="221" customFormat="1" ht="18.75" customHeight="1">
      <c r="A52" s="234"/>
      <c r="B52" s="234"/>
      <c r="C52" s="234"/>
      <c r="D52" s="234">
        <v>4300</v>
      </c>
      <c r="E52" s="228" t="s">
        <v>184</v>
      </c>
      <c r="F52" s="236">
        <v>108440</v>
      </c>
      <c r="G52" s="236">
        <v>108440</v>
      </c>
      <c r="H52" s="236">
        <v>108440</v>
      </c>
      <c r="I52" s="236">
        <v>0</v>
      </c>
      <c r="J52" s="236">
        <v>108440</v>
      </c>
      <c r="K52" s="236">
        <v>0</v>
      </c>
      <c r="L52" s="236">
        <v>0</v>
      </c>
      <c r="M52" s="236">
        <v>0</v>
      </c>
      <c r="N52" s="236">
        <v>0</v>
      </c>
      <c r="O52" s="236">
        <v>0</v>
      </c>
      <c r="P52" s="236">
        <v>0</v>
      </c>
      <c r="Q52" s="236">
        <v>0</v>
      </c>
      <c r="R52" s="236">
        <v>0</v>
      </c>
      <c r="S52" s="236">
        <v>0</v>
      </c>
      <c r="T52" s="236">
        <v>0</v>
      </c>
    </row>
    <row r="53" spans="1:20" s="230" customFormat="1" ht="15" customHeight="1">
      <c r="A53" s="226"/>
      <c r="B53" s="226">
        <v>71095</v>
      </c>
      <c r="C53" s="226"/>
      <c r="D53" s="226"/>
      <c r="E53" s="228" t="s">
        <v>26</v>
      </c>
      <c r="F53" s="229">
        <f aca="true" t="shared" si="5" ref="F53:T53">SUM(F54:F55)</f>
        <v>3800</v>
      </c>
      <c r="G53" s="229">
        <f t="shared" si="5"/>
        <v>3800</v>
      </c>
      <c r="H53" s="229">
        <f t="shared" si="5"/>
        <v>3800</v>
      </c>
      <c r="I53" s="229">
        <f t="shared" si="5"/>
        <v>0</v>
      </c>
      <c r="J53" s="229">
        <f t="shared" si="5"/>
        <v>3800</v>
      </c>
      <c r="K53" s="229">
        <f t="shared" si="5"/>
        <v>0</v>
      </c>
      <c r="L53" s="229">
        <f t="shared" si="5"/>
        <v>0</v>
      </c>
      <c r="M53" s="229">
        <f t="shared" si="5"/>
        <v>0</v>
      </c>
      <c r="N53" s="229">
        <f t="shared" si="5"/>
        <v>0</v>
      </c>
      <c r="O53" s="229">
        <f t="shared" si="5"/>
        <v>0</v>
      </c>
      <c r="P53" s="229">
        <f t="shared" si="5"/>
        <v>0</v>
      </c>
      <c r="Q53" s="229">
        <f t="shared" si="5"/>
        <v>0</v>
      </c>
      <c r="R53" s="229">
        <f t="shared" si="5"/>
        <v>0</v>
      </c>
      <c r="S53" s="229">
        <f t="shared" si="5"/>
        <v>0</v>
      </c>
      <c r="T53" s="229">
        <f t="shared" si="5"/>
        <v>0</v>
      </c>
    </row>
    <row r="54" spans="1:20" s="230" customFormat="1" ht="15.75" customHeight="1">
      <c r="A54" s="226"/>
      <c r="B54" s="226"/>
      <c r="C54" s="226"/>
      <c r="D54" s="226">
        <v>4210</v>
      </c>
      <c r="E54" s="228" t="s">
        <v>172</v>
      </c>
      <c r="F54" s="229">
        <v>800</v>
      </c>
      <c r="G54" s="229">
        <v>800</v>
      </c>
      <c r="H54" s="229">
        <v>800</v>
      </c>
      <c r="I54" s="229">
        <v>0</v>
      </c>
      <c r="J54" s="229">
        <v>800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</row>
    <row r="55" spans="1:20" s="230" customFormat="1" ht="17.25" customHeight="1">
      <c r="A55" s="226"/>
      <c r="B55" s="226"/>
      <c r="C55" s="226"/>
      <c r="D55" s="226">
        <v>4270</v>
      </c>
      <c r="E55" s="228" t="s">
        <v>174</v>
      </c>
      <c r="F55" s="229">
        <v>3000</v>
      </c>
      <c r="G55" s="229">
        <v>3000</v>
      </c>
      <c r="H55" s="229">
        <v>3000</v>
      </c>
      <c r="I55" s="229">
        <v>0</v>
      </c>
      <c r="J55" s="229">
        <v>3000</v>
      </c>
      <c r="K55" s="229">
        <v>0</v>
      </c>
      <c r="L55" s="229">
        <v>0</v>
      </c>
      <c r="M55" s="229">
        <v>0</v>
      </c>
      <c r="N55" s="229">
        <v>0</v>
      </c>
      <c r="O55" s="229">
        <v>0</v>
      </c>
      <c r="P55" s="229">
        <v>0</v>
      </c>
      <c r="Q55" s="229">
        <v>0</v>
      </c>
      <c r="R55" s="229">
        <v>0</v>
      </c>
      <c r="S55" s="229">
        <v>0</v>
      </c>
      <c r="T55" s="229">
        <v>0</v>
      </c>
    </row>
    <row r="56" spans="1:20" s="221" customFormat="1" ht="31.5" customHeight="1">
      <c r="A56" s="231">
        <v>750</v>
      </c>
      <c r="B56" s="231"/>
      <c r="C56" s="231"/>
      <c r="D56" s="231"/>
      <c r="E56" s="232" t="s">
        <v>49</v>
      </c>
      <c r="F56" s="233">
        <f aca="true" t="shared" si="6" ref="F56:T56">SUM(F57,F64,F69,F92,F95)</f>
        <v>1775025</v>
      </c>
      <c r="G56" s="233">
        <f t="shared" si="6"/>
        <v>1759335</v>
      </c>
      <c r="H56" s="233">
        <f t="shared" si="6"/>
        <v>1671715</v>
      </c>
      <c r="I56" s="233">
        <f t="shared" si="6"/>
        <v>1265342</v>
      </c>
      <c r="J56" s="233">
        <f t="shared" si="6"/>
        <v>406373</v>
      </c>
      <c r="K56" s="233">
        <f t="shared" si="6"/>
        <v>0</v>
      </c>
      <c r="L56" s="233">
        <f t="shared" si="6"/>
        <v>87620</v>
      </c>
      <c r="M56" s="233">
        <f t="shared" si="6"/>
        <v>0</v>
      </c>
      <c r="N56" s="233">
        <f t="shared" si="6"/>
        <v>0</v>
      </c>
      <c r="O56" s="233">
        <f t="shared" si="6"/>
        <v>0</v>
      </c>
      <c r="P56" s="233">
        <f t="shared" si="6"/>
        <v>15690</v>
      </c>
      <c r="Q56" s="233">
        <f t="shared" si="6"/>
        <v>15690</v>
      </c>
      <c r="R56" s="233">
        <f t="shared" si="6"/>
        <v>0</v>
      </c>
      <c r="S56" s="233">
        <f t="shared" si="6"/>
        <v>0</v>
      </c>
      <c r="T56" s="233">
        <f t="shared" si="6"/>
        <v>0</v>
      </c>
    </row>
    <row r="57" spans="1:20" s="230" customFormat="1" ht="16.5" customHeight="1">
      <c r="A57" s="226"/>
      <c r="B57" s="226">
        <v>75011</v>
      </c>
      <c r="C57" s="226"/>
      <c r="D57" s="226"/>
      <c r="E57" s="228" t="s">
        <v>51</v>
      </c>
      <c r="F57" s="229">
        <f aca="true" t="shared" si="7" ref="F57:T57">SUM(F58:F63)</f>
        <v>72315</v>
      </c>
      <c r="G57" s="229">
        <f t="shared" si="7"/>
        <v>72315</v>
      </c>
      <c r="H57" s="229">
        <f t="shared" si="7"/>
        <v>72315</v>
      </c>
      <c r="I57" s="229">
        <f t="shared" si="7"/>
        <v>68109</v>
      </c>
      <c r="J57" s="229">
        <f t="shared" si="7"/>
        <v>4206</v>
      </c>
      <c r="K57" s="229">
        <f t="shared" si="7"/>
        <v>0</v>
      </c>
      <c r="L57" s="229">
        <f t="shared" si="7"/>
        <v>0</v>
      </c>
      <c r="M57" s="229">
        <f t="shared" si="7"/>
        <v>0</v>
      </c>
      <c r="N57" s="229">
        <f t="shared" si="7"/>
        <v>0</v>
      </c>
      <c r="O57" s="229">
        <f t="shared" si="7"/>
        <v>0</v>
      </c>
      <c r="P57" s="229">
        <f t="shared" si="7"/>
        <v>0</v>
      </c>
      <c r="Q57" s="229">
        <f t="shared" si="7"/>
        <v>0</v>
      </c>
      <c r="R57" s="229">
        <f t="shared" si="7"/>
        <v>0</v>
      </c>
      <c r="S57" s="229">
        <f t="shared" si="7"/>
        <v>0</v>
      </c>
      <c r="T57" s="229">
        <f t="shared" si="7"/>
        <v>0</v>
      </c>
    </row>
    <row r="58" spans="1:20" s="230" customFormat="1" ht="30" customHeight="1">
      <c r="A58" s="226"/>
      <c r="B58" s="226"/>
      <c r="C58" s="226"/>
      <c r="D58" s="226">
        <v>4010</v>
      </c>
      <c r="E58" s="228" t="s">
        <v>187</v>
      </c>
      <c r="F58" s="229">
        <v>53433</v>
      </c>
      <c r="G58" s="229">
        <v>53433</v>
      </c>
      <c r="H58" s="229">
        <v>53433</v>
      </c>
      <c r="I58" s="229">
        <v>53433</v>
      </c>
      <c r="J58" s="229">
        <v>0</v>
      </c>
      <c r="K58" s="229">
        <v>0</v>
      </c>
      <c r="L58" s="229">
        <v>0</v>
      </c>
      <c r="M58" s="229">
        <v>0</v>
      </c>
      <c r="N58" s="229">
        <v>0</v>
      </c>
      <c r="O58" s="229">
        <v>0</v>
      </c>
      <c r="P58" s="229">
        <v>0</v>
      </c>
      <c r="Q58" s="229">
        <v>0</v>
      </c>
      <c r="R58" s="229">
        <v>0</v>
      </c>
      <c r="S58" s="229">
        <v>0</v>
      </c>
      <c r="T58" s="229">
        <v>0</v>
      </c>
    </row>
    <row r="59" spans="1:20" s="230" customFormat="1" ht="14.25" customHeight="1">
      <c r="A59" s="226"/>
      <c r="B59" s="226"/>
      <c r="C59" s="226"/>
      <c r="D59" s="226">
        <v>4040</v>
      </c>
      <c r="E59" s="228" t="s">
        <v>188</v>
      </c>
      <c r="F59" s="229">
        <v>4507</v>
      </c>
      <c r="G59" s="229">
        <v>4507</v>
      </c>
      <c r="H59" s="229">
        <v>4507</v>
      </c>
      <c r="I59" s="229">
        <v>4507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29">
        <v>0</v>
      </c>
    </row>
    <row r="60" spans="1:20" s="230" customFormat="1" ht="15.75" customHeight="1">
      <c r="A60" s="226"/>
      <c r="B60" s="226"/>
      <c r="C60" s="226"/>
      <c r="D60" s="226">
        <v>4110</v>
      </c>
      <c r="E60" s="228" t="s">
        <v>170</v>
      </c>
      <c r="F60" s="229">
        <v>8749</v>
      </c>
      <c r="G60" s="229">
        <v>8749</v>
      </c>
      <c r="H60" s="229">
        <v>8749</v>
      </c>
      <c r="I60" s="229">
        <v>8749</v>
      </c>
      <c r="J60" s="229">
        <v>0</v>
      </c>
      <c r="K60" s="229">
        <v>0</v>
      </c>
      <c r="L60" s="229">
        <v>0</v>
      </c>
      <c r="M60" s="229">
        <v>0</v>
      </c>
      <c r="N60" s="229">
        <v>0</v>
      </c>
      <c r="O60" s="229">
        <v>0</v>
      </c>
      <c r="P60" s="229">
        <v>0</v>
      </c>
      <c r="Q60" s="229">
        <v>0</v>
      </c>
      <c r="R60" s="229">
        <v>0</v>
      </c>
      <c r="S60" s="229">
        <v>0</v>
      </c>
      <c r="T60" s="229">
        <v>0</v>
      </c>
    </row>
    <row r="61" spans="1:20" s="230" customFormat="1" ht="15.75" customHeight="1">
      <c r="A61" s="226"/>
      <c r="B61" s="226"/>
      <c r="C61" s="226"/>
      <c r="D61" s="226">
        <v>4120</v>
      </c>
      <c r="E61" s="228" t="s">
        <v>189</v>
      </c>
      <c r="F61" s="229">
        <v>1420</v>
      </c>
      <c r="G61" s="229">
        <v>1420</v>
      </c>
      <c r="H61" s="229">
        <v>1420</v>
      </c>
      <c r="I61" s="229">
        <v>1420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229">
        <v>0</v>
      </c>
      <c r="Q61" s="229">
        <v>0</v>
      </c>
      <c r="R61" s="229">
        <v>0</v>
      </c>
      <c r="S61" s="229">
        <v>0</v>
      </c>
      <c r="T61" s="229">
        <v>0</v>
      </c>
    </row>
    <row r="62" spans="1:20" s="230" customFormat="1" ht="15.75" customHeight="1">
      <c r="A62" s="226"/>
      <c r="B62" s="226"/>
      <c r="C62" s="226"/>
      <c r="D62" s="226">
        <v>4210</v>
      </c>
      <c r="E62" s="228" t="s">
        <v>172</v>
      </c>
      <c r="F62" s="229">
        <v>3700</v>
      </c>
      <c r="G62" s="229">
        <v>3700</v>
      </c>
      <c r="H62" s="229">
        <v>3700</v>
      </c>
      <c r="I62" s="229">
        <v>0</v>
      </c>
      <c r="J62" s="229">
        <v>3700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229">
        <v>0</v>
      </c>
      <c r="T62" s="229">
        <v>0</v>
      </c>
    </row>
    <row r="63" spans="1:20" s="230" customFormat="1" ht="16.5" customHeight="1">
      <c r="A63" s="226"/>
      <c r="B63" s="226"/>
      <c r="C63" s="226"/>
      <c r="D63" s="226">
        <v>4300</v>
      </c>
      <c r="E63" s="228" t="s">
        <v>184</v>
      </c>
      <c r="F63" s="229">
        <v>506</v>
      </c>
      <c r="G63" s="229">
        <v>506</v>
      </c>
      <c r="H63" s="229">
        <v>506</v>
      </c>
      <c r="I63" s="229">
        <v>0</v>
      </c>
      <c r="J63" s="229">
        <v>506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229">
        <v>0</v>
      </c>
      <c r="Q63" s="229">
        <v>0</v>
      </c>
      <c r="R63" s="229">
        <v>0</v>
      </c>
      <c r="S63" s="229">
        <v>0</v>
      </c>
      <c r="T63" s="229">
        <v>0</v>
      </c>
    </row>
    <row r="64" spans="1:20" s="230" customFormat="1" ht="15.75" customHeight="1">
      <c r="A64" s="226"/>
      <c r="B64" s="226">
        <v>75022</v>
      </c>
      <c r="C64" s="226"/>
      <c r="D64" s="226"/>
      <c r="E64" s="228" t="s">
        <v>190</v>
      </c>
      <c r="F64" s="229">
        <f aca="true" t="shared" si="8" ref="F64:T64">SUM(F65:F68)</f>
        <v>93300</v>
      </c>
      <c r="G64" s="229">
        <f t="shared" si="8"/>
        <v>93300</v>
      </c>
      <c r="H64" s="229">
        <f t="shared" si="8"/>
        <v>23300</v>
      </c>
      <c r="I64" s="229">
        <f t="shared" si="8"/>
        <v>0</v>
      </c>
      <c r="J64" s="229">
        <f t="shared" si="8"/>
        <v>23300</v>
      </c>
      <c r="K64" s="229">
        <f t="shared" si="8"/>
        <v>0</v>
      </c>
      <c r="L64" s="229">
        <f t="shared" si="8"/>
        <v>70000</v>
      </c>
      <c r="M64" s="229">
        <f t="shared" si="8"/>
        <v>0</v>
      </c>
      <c r="N64" s="229">
        <f t="shared" si="8"/>
        <v>0</v>
      </c>
      <c r="O64" s="229">
        <f t="shared" si="8"/>
        <v>0</v>
      </c>
      <c r="P64" s="229">
        <f t="shared" si="8"/>
        <v>0</v>
      </c>
      <c r="Q64" s="229">
        <f t="shared" si="8"/>
        <v>0</v>
      </c>
      <c r="R64" s="229">
        <f t="shared" si="8"/>
        <v>0</v>
      </c>
      <c r="S64" s="229">
        <f t="shared" si="8"/>
        <v>0</v>
      </c>
      <c r="T64" s="229">
        <f t="shared" si="8"/>
        <v>0</v>
      </c>
    </row>
    <row r="65" spans="1:20" s="230" customFormat="1" ht="30.75" customHeight="1">
      <c r="A65" s="226"/>
      <c r="B65" s="226"/>
      <c r="C65" s="226"/>
      <c r="D65" s="226">
        <v>3030</v>
      </c>
      <c r="E65" s="228" t="s">
        <v>191</v>
      </c>
      <c r="F65" s="229">
        <v>70000</v>
      </c>
      <c r="G65" s="229">
        <v>70000</v>
      </c>
      <c r="H65" s="229">
        <v>0</v>
      </c>
      <c r="I65" s="229">
        <v>0</v>
      </c>
      <c r="J65" s="229">
        <v>0</v>
      </c>
      <c r="K65" s="229">
        <v>0</v>
      </c>
      <c r="L65" s="229">
        <v>70000</v>
      </c>
      <c r="M65" s="229">
        <v>0</v>
      </c>
      <c r="N65" s="229">
        <v>0</v>
      </c>
      <c r="O65" s="229">
        <v>0</v>
      </c>
      <c r="P65" s="229">
        <v>0</v>
      </c>
      <c r="Q65" s="229">
        <v>0</v>
      </c>
      <c r="R65" s="229">
        <v>0</v>
      </c>
      <c r="S65" s="229">
        <v>0</v>
      </c>
      <c r="T65" s="229">
        <v>0</v>
      </c>
    </row>
    <row r="66" spans="1:20" s="230" customFormat="1" ht="19.5" customHeight="1">
      <c r="A66" s="226"/>
      <c r="B66" s="226"/>
      <c r="C66" s="226"/>
      <c r="D66" s="226">
        <v>4210</v>
      </c>
      <c r="E66" s="228" t="s">
        <v>172</v>
      </c>
      <c r="F66" s="229">
        <v>10000</v>
      </c>
      <c r="G66" s="229">
        <v>10000</v>
      </c>
      <c r="H66" s="229">
        <v>10000</v>
      </c>
      <c r="I66" s="229">
        <v>0</v>
      </c>
      <c r="J66" s="229">
        <v>10000</v>
      </c>
      <c r="K66" s="229">
        <v>0</v>
      </c>
      <c r="L66" s="229">
        <v>0</v>
      </c>
      <c r="M66" s="229">
        <v>0</v>
      </c>
      <c r="N66" s="229">
        <v>0</v>
      </c>
      <c r="O66" s="229">
        <v>0</v>
      </c>
      <c r="P66" s="229">
        <v>0</v>
      </c>
      <c r="Q66" s="229">
        <v>0</v>
      </c>
      <c r="R66" s="229">
        <v>0</v>
      </c>
      <c r="S66" s="229">
        <v>0</v>
      </c>
      <c r="T66" s="229">
        <v>0</v>
      </c>
    </row>
    <row r="67" spans="1:20" s="230" customFormat="1" ht="19.5" customHeight="1">
      <c r="A67" s="226"/>
      <c r="B67" s="226"/>
      <c r="C67" s="226"/>
      <c r="D67" s="226">
        <v>4220</v>
      </c>
      <c r="E67" s="228" t="s">
        <v>192</v>
      </c>
      <c r="F67" s="229">
        <v>3000</v>
      </c>
      <c r="G67" s="229">
        <v>3000</v>
      </c>
      <c r="H67" s="229">
        <v>3000</v>
      </c>
      <c r="I67" s="229">
        <v>0</v>
      </c>
      <c r="J67" s="229">
        <v>3000</v>
      </c>
      <c r="K67" s="229">
        <v>0</v>
      </c>
      <c r="L67" s="229">
        <v>0</v>
      </c>
      <c r="M67" s="229">
        <v>0</v>
      </c>
      <c r="N67" s="229">
        <v>0</v>
      </c>
      <c r="O67" s="229">
        <v>0</v>
      </c>
      <c r="P67" s="229">
        <v>0</v>
      </c>
      <c r="Q67" s="229">
        <v>0</v>
      </c>
      <c r="R67" s="229">
        <v>0</v>
      </c>
      <c r="S67" s="229">
        <v>0</v>
      </c>
      <c r="T67" s="229">
        <v>0</v>
      </c>
    </row>
    <row r="68" spans="1:20" s="230" customFormat="1" ht="19.5" customHeight="1">
      <c r="A68" s="226"/>
      <c r="B68" s="226"/>
      <c r="C68" s="226"/>
      <c r="D68" s="226">
        <v>4300</v>
      </c>
      <c r="E68" s="228" t="s">
        <v>184</v>
      </c>
      <c r="F68" s="229">
        <v>10300</v>
      </c>
      <c r="G68" s="229">
        <v>10300</v>
      </c>
      <c r="H68" s="229">
        <v>10300</v>
      </c>
      <c r="I68" s="229">
        <v>0</v>
      </c>
      <c r="J68" s="229">
        <v>10300</v>
      </c>
      <c r="K68" s="229">
        <v>0</v>
      </c>
      <c r="L68" s="229">
        <v>0</v>
      </c>
      <c r="M68" s="229">
        <v>0</v>
      </c>
      <c r="N68" s="229">
        <v>0</v>
      </c>
      <c r="O68" s="229">
        <v>0</v>
      </c>
      <c r="P68" s="229">
        <v>0</v>
      </c>
      <c r="Q68" s="229">
        <v>0</v>
      </c>
      <c r="R68" s="229">
        <v>0</v>
      </c>
      <c r="S68" s="229">
        <v>0</v>
      </c>
      <c r="T68" s="229">
        <v>0</v>
      </c>
    </row>
    <row r="69" spans="1:20" s="230" customFormat="1" ht="21.75" customHeight="1">
      <c r="A69" s="226"/>
      <c r="B69" s="226">
        <v>75023</v>
      </c>
      <c r="C69" s="226"/>
      <c r="D69" s="226"/>
      <c r="E69" s="228" t="s">
        <v>55</v>
      </c>
      <c r="F69" s="229">
        <f aca="true" t="shared" si="9" ref="F69:T69">SUM(F70:F91)</f>
        <v>1266822</v>
      </c>
      <c r="G69" s="229">
        <f t="shared" si="9"/>
        <v>1266822</v>
      </c>
      <c r="H69" s="229">
        <f t="shared" si="9"/>
        <v>1265202</v>
      </c>
      <c r="I69" s="229">
        <f t="shared" si="9"/>
        <v>915735</v>
      </c>
      <c r="J69" s="229">
        <f t="shared" si="9"/>
        <v>349467</v>
      </c>
      <c r="K69" s="229">
        <f t="shared" si="9"/>
        <v>0</v>
      </c>
      <c r="L69" s="229">
        <f t="shared" si="9"/>
        <v>1620</v>
      </c>
      <c r="M69" s="229">
        <f t="shared" si="9"/>
        <v>0</v>
      </c>
      <c r="N69" s="229">
        <f t="shared" si="9"/>
        <v>0</v>
      </c>
      <c r="O69" s="229">
        <f t="shared" si="9"/>
        <v>0</v>
      </c>
      <c r="P69" s="229">
        <f t="shared" si="9"/>
        <v>0</v>
      </c>
      <c r="Q69" s="229">
        <f t="shared" si="9"/>
        <v>0</v>
      </c>
      <c r="R69" s="229">
        <f t="shared" si="9"/>
        <v>0</v>
      </c>
      <c r="S69" s="229">
        <f t="shared" si="9"/>
        <v>0</v>
      </c>
      <c r="T69" s="229">
        <f t="shared" si="9"/>
        <v>0</v>
      </c>
    </row>
    <row r="70" spans="1:20" s="230" customFormat="1" ht="33.75" customHeight="1">
      <c r="A70" s="237"/>
      <c r="B70" s="237"/>
      <c r="C70" s="237"/>
      <c r="D70" s="237">
        <v>3020</v>
      </c>
      <c r="E70" s="238" t="s">
        <v>193</v>
      </c>
      <c r="F70" s="239">
        <v>1620</v>
      </c>
      <c r="G70" s="239">
        <v>1620</v>
      </c>
      <c r="H70" s="239">
        <v>0</v>
      </c>
      <c r="I70" s="239">
        <v>0</v>
      </c>
      <c r="J70" s="239">
        <v>0</v>
      </c>
      <c r="K70" s="239">
        <v>0</v>
      </c>
      <c r="L70" s="239">
        <v>1620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</row>
    <row r="71" spans="1:20" s="230" customFormat="1" ht="30.75" customHeight="1">
      <c r="A71" s="237"/>
      <c r="B71" s="237"/>
      <c r="C71" s="237"/>
      <c r="D71" s="237">
        <v>4010</v>
      </c>
      <c r="E71" s="228" t="s">
        <v>187</v>
      </c>
      <c r="F71" s="239">
        <v>726901</v>
      </c>
      <c r="G71" s="239">
        <v>726901</v>
      </c>
      <c r="H71" s="239">
        <v>726901</v>
      </c>
      <c r="I71" s="239">
        <v>726901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</row>
    <row r="72" spans="1:20" s="230" customFormat="1" ht="19.5" customHeight="1">
      <c r="A72" s="237"/>
      <c r="B72" s="237"/>
      <c r="C72" s="237"/>
      <c r="D72" s="237">
        <v>4040</v>
      </c>
      <c r="E72" s="228" t="s">
        <v>188</v>
      </c>
      <c r="F72" s="239">
        <v>54439</v>
      </c>
      <c r="G72" s="239">
        <v>54439</v>
      </c>
      <c r="H72" s="239">
        <v>54439</v>
      </c>
      <c r="I72" s="239">
        <v>54439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</row>
    <row r="73" spans="1:20" s="230" customFormat="1" ht="19.5" customHeight="1">
      <c r="A73" s="237"/>
      <c r="B73" s="237"/>
      <c r="C73" s="237"/>
      <c r="D73" s="237">
        <v>4110</v>
      </c>
      <c r="E73" s="228" t="s">
        <v>170</v>
      </c>
      <c r="F73" s="239">
        <v>113052</v>
      </c>
      <c r="G73" s="239">
        <v>113052</v>
      </c>
      <c r="H73" s="239">
        <v>113052</v>
      </c>
      <c r="I73" s="239">
        <v>113052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</row>
    <row r="74" spans="1:20" s="230" customFormat="1" ht="19.5" customHeight="1">
      <c r="A74" s="237"/>
      <c r="B74" s="237"/>
      <c r="C74" s="237"/>
      <c r="D74" s="237">
        <v>4120</v>
      </c>
      <c r="E74" s="228" t="s">
        <v>189</v>
      </c>
      <c r="F74" s="239">
        <v>18343</v>
      </c>
      <c r="G74" s="239">
        <v>18343</v>
      </c>
      <c r="H74" s="239">
        <v>18343</v>
      </c>
      <c r="I74" s="239">
        <v>18343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</row>
    <row r="75" spans="1:20" s="230" customFormat="1" ht="19.5" customHeight="1">
      <c r="A75" s="237"/>
      <c r="B75" s="237"/>
      <c r="C75" s="237"/>
      <c r="D75" s="237">
        <v>4140</v>
      </c>
      <c r="E75" s="238" t="s">
        <v>194</v>
      </c>
      <c r="F75" s="239">
        <v>15000</v>
      </c>
      <c r="G75" s="239">
        <v>15000</v>
      </c>
      <c r="H75" s="239">
        <v>15000</v>
      </c>
      <c r="I75" s="239">
        <v>0</v>
      </c>
      <c r="J75" s="239">
        <v>15000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</row>
    <row r="76" spans="1:20" s="230" customFormat="1" ht="19.5" customHeight="1">
      <c r="A76" s="237"/>
      <c r="B76" s="237"/>
      <c r="C76" s="237"/>
      <c r="D76" s="237">
        <v>4170</v>
      </c>
      <c r="E76" s="228" t="s">
        <v>171</v>
      </c>
      <c r="F76" s="239">
        <v>3000</v>
      </c>
      <c r="G76" s="239">
        <v>3000</v>
      </c>
      <c r="H76" s="239">
        <v>3000</v>
      </c>
      <c r="I76" s="239">
        <v>3000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</row>
    <row r="77" spans="1:20" s="230" customFormat="1" ht="19.5" customHeight="1">
      <c r="A77" s="237"/>
      <c r="B77" s="237"/>
      <c r="C77" s="237"/>
      <c r="D77" s="237">
        <v>4210</v>
      </c>
      <c r="E77" s="228" t="s">
        <v>172</v>
      </c>
      <c r="F77" s="239">
        <v>87900</v>
      </c>
      <c r="G77" s="239">
        <v>87900</v>
      </c>
      <c r="H77" s="239">
        <v>87900</v>
      </c>
      <c r="I77" s="239">
        <v>0</v>
      </c>
      <c r="J77" s="239">
        <v>87900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</row>
    <row r="78" spans="1:20" s="230" customFormat="1" ht="19.5" customHeight="1">
      <c r="A78" s="237"/>
      <c r="B78" s="237"/>
      <c r="C78" s="237"/>
      <c r="D78" s="237">
        <v>4220</v>
      </c>
      <c r="E78" s="228" t="s">
        <v>192</v>
      </c>
      <c r="F78" s="239">
        <v>400</v>
      </c>
      <c r="G78" s="239">
        <v>400</v>
      </c>
      <c r="H78" s="239">
        <v>400</v>
      </c>
      <c r="I78" s="239">
        <v>0</v>
      </c>
      <c r="J78" s="239">
        <v>400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</row>
    <row r="79" spans="1:20" s="230" customFormat="1" ht="19.5" customHeight="1">
      <c r="A79" s="237"/>
      <c r="B79" s="237"/>
      <c r="C79" s="237"/>
      <c r="D79" s="237">
        <v>4260</v>
      </c>
      <c r="E79" s="228" t="s">
        <v>173</v>
      </c>
      <c r="F79" s="239">
        <v>15450</v>
      </c>
      <c r="G79" s="239">
        <v>15450</v>
      </c>
      <c r="H79" s="239">
        <v>15450</v>
      </c>
      <c r="I79" s="239">
        <v>0</v>
      </c>
      <c r="J79" s="239">
        <v>15450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</row>
    <row r="80" spans="1:20" s="230" customFormat="1" ht="19.5" customHeight="1">
      <c r="A80" s="237"/>
      <c r="B80" s="237"/>
      <c r="C80" s="237"/>
      <c r="D80" s="237">
        <v>4270</v>
      </c>
      <c r="E80" s="228" t="s">
        <v>174</v>
      </c>
      <c r="F80" s="239">
        <v>1000</v>
      </c>
      <c r="G80" s="239">
        <v>1000</v>
      </c>
      <c r="H80" s="239">
        <v>1000</v>
      </c>
      <c r="I80" s="239">
        <v>0</v>
      </c>
      <c r="J80" s="239">
        <v>1000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</row>
    <row r="81" spans="1:20" s="230" customFormat="1" ht="19.5" customHeight="1">
      <c r="A81" s="237"/>
      <c r="B81" s="237"/>
      <c r="C81" s="237"/>
      <c r="D81" s="237">
        <v>4280</v>
      </c>
      <c r="E81" s="238" t="s">
        <v>195</v>
      </c>
      <c r="F81" s="239">
        <v>800</v>
      </c>
      <c r="G81" s="239">
        <v>800</v>
      </c>
      <c r="H81" s="239">
        <v>800</v>
      </c>
      <c r="I81" s="239">
        <v>0</v>
      </c>
      <c r="J81" s="239">
        <v>800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</row>
    <row r="82" spans="1:20" s="230" customFormat="1" ht="19.5" customHeight="1">
      <c r="A82" s="237"/>
      <c r="B82" s="237"/>
      <c r="C82" s="237"/>
      <c r="D82" s="237">
        <v>4300</v>
      </c>
      <c r="E82" s="228" t="s">
        <v>184</v>
      </c>
      <c r="F82" s="239">
        <v>133733</v>
      </c>
      <c r="G82" s="239">
        <v>133733</v>
      </c>
      <c r="H82" s="239">
        <v>133733</v>
      </c>
      <c r="I82" s="239">
        <v>0</v>
      </c>
      <c r="J82" s="239">
        <v>133733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</row>
    <row r="83" spans="1:20" s="230" customFormat="1" ht="31.5" customHeight="1">
      <c r="A83" s="237"/>
      <c r="B83" s="237"/>
      <c r="C83" s="237"/>
      <c r="D83" s="237">
        <v>4350</v>
      </c>
      <c r="E83" s="238" t="s">
        <v>196</v>
      </c>
      <c r="F83" s="239">
        <v>3500</v>
      </c>
      <c r="G83" s="239">
        <v>3500</v>
      </c>
      <c r="H83" s="239">
        <v>3500</v>
      </c>
      <c r="I83" s="239">
        <v>0</v>
      </c>
      <c r="J83" s="239">
        <v>3500</v>
      </c>
      <c r="K83" s="239">
        <v>0</v>
      </c>
      <c r="L83" s="239">
        <v>0</v>
      </c>
      <c r="M83" s="239">
        <v>0</v>
      </c>
      <c r="N83" s="239">
        <v>0</v>
      </c>
      <c r="O83" s="239">
        <v>0</v>
      </c>
      <c r="P83" s="239">
        <v>0</v>
      </c>
      <c r="Q83" s="239">
        <v>0</v>
      </c>
      <c r="R83" s="239">
        <v>0</v>
      </c>
      <c r="S83" s="239">
        <v>0</v>
      </c>
      <c r="T83" s="239">
        <v>0</v>
      </c>
    </row>
    <row r="84" spans="1:20" s="230" customFormat="1" ht="45.75" customHeight="1">
      <c r="A84" s="237"/>
      <c r="B84" s="237"/>
      <c r="C84" s="237"/>
      <c r="D84" s="237">
        <v>4360</v>
      </c>
      <c r="E84" s="238" t="s">
        <v>197</v>
      </c>
      <c r="F84" s="239">
        <v>6000</v>
      </c>
      <c r="G84" s="239">
        <v>6000</v>
      </c>
      <c r="H84" s="239">
        <v>6000</v>
      </c>
      <c r="I84" s="239">
        <v>0</v>
      </c>
      <c r="J84" s="239">
        <v>6000</v>
      </c>
      <c r="K84" s="239">
        <v>0</v>
      </c>
      <c r="L84" s="239">
        <v>0</v>
      </c>
      <c r="M84" s="239">
        <v>0</v>
      </c>
      <c r="N84" s="239">
        <v>0</v>
      </c>
      <c r="O84" s="239">
        <v>0</v>
      </c>
      <c r="P84" s="239">
        <v>0</v>
      </c>
      <c r="Q84" s="239">
        <v>0</v>
      </c>
      <c r="R84" s="239">
        <v>0</v>
      </c>
      <c r="S84" s="239">
        <v>0</v>
      </c>
      <c r="T84" s="239">
        <v>0</v>
      </c>
    </row>
    <row r="85" spans="1:20" s="230" customFormat="1" ht="45.75" customHeight="1">
      <c r="A85" s="237"/>
      <c r="B85" s="237"/>
      <c r="C85" s="237"/>
      <c r="D85" s="237">
        <v>4370</v>
      </c>
      <c r="E85" s="238" t="s">
        <v>198</v>
      </c>
      <c r="F85" s="239">
        <v>18500</v>
      </c>
      <c r="G85" s="239">
        <v>18500</v>
      </c>
      <c r="H85" s="239">
        <v>18500</v>
      </c>
      <c r="I85" s="239">
        <v>0</v>
      </c>
      <c r="J85" s="239">
        <v>18500</v>
      </c>
      <c r="K85" s="239">
        <v>0</v>
      </c>
      <c r="L85" s="239">
        <v>0</v>
      </c>
      <c r="M85" s="239">
        <v>0</v>
      </c>
      <c r="N85" s="239">
        <v>0</v>
      </c>
      <c r="O85" s="239">
        <v>0</v>
      </c>
      <c r="P85" s="239">
        <v>0</v>
      </c>
      <c r="Q85" s="239">
        <v>0</v>
      </c>
      <c r="R85" s="239">
        <v>0</v>
      </c>
      <c r="S85" s="239">
        <v>0</v>
      </c>
      <c r="T85" s="239">
        <v>0</v>
      </c>
    </row>
    <row r="86" spans="1:20" s="230" customFormat="1" ht="19.5" customHeight="1">
      <c r="A86" s="237"/>
      <c r="B86" s="237"/>
      <c r="C86" s="237"/>
      <c r="D86" s="237">
        <v>4410</v>
      </c>
      <c r="E86" s="238" t="s">
        <v>199</v>
      </c>
      <c r="F86" s="239">
        <v>10000</v>
      </c>
      <c r="G86" s="239">
        <v>10000</v>
      </c>
      <c r="H86" s="239">
        <v>10000</v>
      </c>
      <c r="I86" s="239">
        <v>0</v>
      </c>
      <c r="J86" s="239">
        <v>10000</v>
      </c>
      <c r="K86" s="239">
        <v>0</v>
      </c>
      <c r="L86" s="239">
        <v>0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239">
        <v>0</v>
      </c>
      <c r="S86" s="239">
        <v>0</v>
      </c>
      <c r="T86" s="239">
        <v>0</v>
      </c>
    </row>
    <row r="87" spans="1:20" s="230" customFormat="1" ht="19.5" customHeight="1">
      <c r="A87" s="237"/>
      <c r="B87" s="237"/>
      <c r="C87" s="237"/>
      <c r="D87" s="237">
        <v>4430</v>
      </c>
      <c r="E87" s="238" t="s">
        <v>200</v>
      </c>
      <c r="F87" s="239">
        <v>5000</v>
      </c>
      <c r="G87" s="239">
        <v>5000</v>
      </c>
      <c r="H87" s="239">
        <v>5000</v>
      </c>
      <c r="I87" s="239">
        <v>0</v>
      </c>
      <c r="J87" s="239">
        <v>5000</v>
      </c>
      <c r="K87" s="239">
        <v>0</v>
      </c>
      <c r="L87" s="239">
        <v>0</v>
      </c>
      <c r="M87" s="239">
        <v>0</v>
      </c>
      <c r="N87" s="239">
        <v>0</v>
      </c>
      <c r="O87" s="239">
        <v>0</v>
      </c>
      <c r="P87" s="239">
        <v>0</v>
      </c>
      <c r="Q87" s="239">
        <v>0</v>
      </c>
      <c r="R87" s="239">
        <v>0</v>
      </c>
      <c r="S87" s="239">
        <v>0</v>
      </c>
      <c r="T87" s="239">
        <v>0</v>
      </c>
    </row>
    <row r="88" spans="1:20" s="230" customFormat="1" ht="33" customHeight="1">
      <c r="A88" s="237"/>
      <c r="B88" s="237"/>
      <c r="C88" s="237"/>
      <c r="D88" s="237">
        <v>4440</v>
      </c>
      <c r="E88" s="238" t="s">
        <v>201</v>
      </c>
      <c r="F88" s="239">
        <v>22184</v>
      </c>
      <c r="G88" s="239">
        <v>22184</v>
      </c>
      <c r="H88" s="239">
        <v>22184</v>
      </c>
      <c r="I88" s="239">
        <v>0</v>
      </c>
      <c r="J88" s="239">
        <v>22184</v>
      </c>
      <c r="K88" s="239">
        <v>0</v>
      </c>
      <c r="L88" s="239">
        <v>0</v>
      </c>
      <c r="M88" s="239">
        <v>0</v>
      </c>
      <c r="N88" s="239">
        <v>0</v>
      </c>
      <c r="O88" s="239">
        <v>0</v>
      </c>
      <c r="P88" s="239">
        <v>0</v>
      </c>
      <c r="Q88" s="239">
        <v>0</v>
      </c>
      <c r="R88" s="239">
        <v>0</v>
      </c>
      <c r="S88" s="239">
        <v>0</v>
      </c>
      <c r="T88" s="239">
        <v>0</v>
      </c>
    </row>
    <row r="89" spans="1:20" s="230" customFormat="1" ht="50.25" customHeight="1">
      <c r="A89" s="237"/>
      <c r="B89" s="237"/>
      <c r="C89" s="237"/>
      <c r="D89" s="237">
        <v>4700</v>
      </c>
      <c r="E89" s="238" t="s">
        <v>202</v>
      </c>
      <c r="F89" s="239">
        <v>14000</v>
      </c>
      <c r="G89" s="239">
        <v>14000</v>
      </c>
      <c r="H89" s="239">
        <v>14000</v>
      </c>
      <c r="I89" s="239">
        <v>0</v>
      </c>
      <c r="J89" s="239">
        <v>14000</v>
      </c>
      <c r="K89" s="239">
        <v>0</v>
      </c>
      <c r="L89" s="239">
        <v>0</v>
      </c>
      <c r="M89" s="239">
        <v>0</v>
      </c>
      <c r="N89" s="239">
        <v>0</v>
      </c>
      <c r="O89" s="239">
        <v>0</v>
      </c>
      <c r="P89" s="239">
        <v>0</v>
      </c>
      <c r="Q89" s="239">
        <v>0</v>
      </c>
      <c r="R89" s="239">
        <v>0</v>
      </c>
      <c r="S89" s="239">
        <v>0</v>
      </c>
      <c r="T89" s="239">
        <v>0</v>
      </c>
    </row>
    <row r="90" spans="1:20" s="230" customFormat="1" ht="51" customHeight="1">
      <c r="A90" s="237"/>
      <c r="B90" s="237"/>
      <c r="C90" s="237"/>
      <c r="D90" s="237">
        <v>4740</v>
      </c>
      <c r="E90" s="238" t="s">
        <v>203</v>
      </c>
      <c r="F90" s="239">
        <v>6000</v>
      </c>
      <c r="G90" s="239">
        <v>6000</v>
      </c>
      <c r="H90" s="239">
        <v>6000</v>
      </c>
      <c r="I90" s="239">
        <v>0</v>
      </c>
      <c r="J90" s="239">
        <v>6000</v>
      </c>
      <c r="K90" s="239">
        <v>0</v>
      </c>
      <c r="L90" s="239">
        <v>0</v>
      </c>
      <c r="M90" s="239">
        <v>0</v>
      </c>
      <c r="N90" s="239">
        <v>0</v>
      </c>
      <c r="O90" s="239">
        <v>0</v>
      </c>
      <c r="P90" s="239">
        <v>0</v>
      </c>
      <c r="Q90" s="239">
        <v>0</v>
      </c>
      <c r="R90" s="239">
        <v>0</v>
      </c>
      <c r="S90" s="239">
        <v>0</v>
      </c>
      <c r="T90" s="239">
        <v>0</v>
      </c>
    </row>
    <row r="91" spans="1:20" s="230" customFormat="1" ht="39.75" customHeight="1">
      <c r="A91" s="237"/>
      <c r="B91" s="237"/>
      <c r="C91" s="237"/>
      <c r="D91" s="237">
        <v>4750</v>
      </c>
      <c r="E91" s="238" t="s">
        <v>204</v>
      </c>
      <c r="F91" s="239">
        <v>10000</v>
      </c>
      <c r="G91" s="239">
        <v>10000</v>
      </c>
      <c r="H91" s="239">
        <v>10000</v>
      </c>
      <c r="I91" s="239">
        <v>0</v>
      </c>
      <c r="J91" s="239">
        <v>10000</v>
      </c>
      <c r="K91" s="239">
        <v>0</v>
      </c>
      <c r="L91" s="239">
        <v>0</v>
      </c>
      <c r="M91" s="239">
        <v>0</v>
      </c>
      <c r="N91" s="239">
        <v>0</v>
      </c>
      <c r="O91" s="239">
        <v>0</v>
      </c>
      <c r="P91" s="239">
        <v>0</v>
      </c>
      <c r="Q91" s="239">
        <v>0</v>
      </c>
      <c r="R91" s="239">
        <v>0</v>
      </c>
      <c r="S91" s="239">
        <v>0</v>
      </c>
      <c r="T91" s="239">
        <v>0</v>
      </c>
    </row>
    <row r="92" spans="1:20" s="230" customFormat="1" ht="35.25" customHeight="1">
      <c r="A92" s="237"/>
      <c r="B92" s="237">
        <v>75075</v>
      </c>
      <c r="C92" s="237"/>
      <c r="D92" s="237"/>
      <c r="E92" s="238" t="s">
        <v>205</v>
      </c>
      <c r="F92" s="239">
        <f aca="true" t="shared" si="10" ref="F92:T92">SUM(F93:F94)</f>
        <v>8000</v>
      </c>
      <c r="G92" s="239">
        <f t="shared" si="10"/>
        <v>8000</v>
      </c>
      <c r="H92" s="239">
        <f t="shared" si="10"/>
        <v>8000</v>
      </c>
      <c r="I92" s="239">
        <f t="shared" si="10"/>
        <v>0</v>
      </c>
      <c r="J92" s="239">
        <f t="shared" si="10"/>
        <v>8000</v>
      </c>
      <c r="K92" s="239">
        <f t="shared" si="10"/>
        <v>0</v>
      </c>
      <c r="L92" s="239">
        <f t="shared" si="10"/>
        <v>0</v>
      </c>
      <c r="M92" s="239">
        <f t="shared" si="10"/>
        <v>0</v>
      </c>
      <c r="N92" s="239">
        <f t="shared" si="10"/>
        <v>0</v>
      </c>
      <c r="O92" s="239">
        <f t="shared" si="10"/>
        <v>0</v>
      </c>
      <c r="P92" s="239">
        <f t="shared" si="10"/>
        <v>0</v>
      </c>
      <c r="Q92" s="239">
        <f t="shared" si="10"/>
        <v>0</v>
      </c>
      <c r="R92" s="239">
        <f t="shared" si="10"/>
        <v>0</v>
      </c>
      <c r="S92" s="239">
        <f t="shared" si="10"/>
        <v>0</v>
      </c>
      <c r="T92" s="239">
        <f t="shared" si="10"/>
        <v>0</v>
      </c>
    </row>
    <row r="93" spans="1:20" s="230" customFormat="1" ht="19.5" customHeight="1">
      <c r="A93" s="237"/>
      <c r="B93" s="237"/>
      <c r="C93" s="237"/>
      <c r="D93" s="237">
        <v>4210</v>
      </c>
      <c r="E93" s="228" t="s">
        <v>172</v>
      </c>
      <c r="F93" s="239">
        <v>4000</v>
      </c>
      <c r="G93" s="239">
        <v>4000</v>
      </c>
      <c r="H93" s="239">
        <v>4000</v>
      </c>
      <c r="I93" s="239">
        <v>0</v>
      </c>
      <c r="J93" s="239">
        <v>4000</v>
      </c>
      <c r="K93" s="239">
        <v>0</v>
      </c>
      <c r="L93" s="239">
        <v>0</v>
      </c>
      <c r="M93" s="239">
        <v>0</v>
      </c>
      <c r="N93" s="239">
        <v>0</v>
      </c>
      <c r="O93" s="239">
        <v>0</v>
      </c>
      <c r="P93" s="239">
        <v>0</v>
      </c>
      <c r="Q93" s="239">
        <v>0</v>
      </c>
      <c r="R93" s="239">
        <v>0</v>
      </c>
      <c r="S93" s="239">
        <v>0</v>
      </c>
      <c r="T93" s="239">
        <v>0</v>
      </c>
    </row>
    <row r="94" spans="1:20" s="230" customFormat="1" ht="19.5" customHeight="1">
      <c r="A94" s="237"/>
      <c r="B94" s="237"/>
      <c r="C94" s="237"/>
      <c r="D94" s="237">
        <v>4300</v>
      </c>
      <c r="E94" s="228" t="s">
        <v>184</v>
      </c>
      <c r="F94" s="239">
        <v>4000</v>
      </c>
      <c r="G94" s="239">
        <v>4000</v>
      </c>
      <c r="H94" s="239">
        <v>4000</v>
      </c>
      <c r="I94" s="239">
        <v>0</v>
      </c>
      <c r="J94" s="239">
        <v>4000</v>
      </c>
      <c r="K94" s="239">
        <v>0</v>
      </c>
      <c r="L94" s="239">
        <v>0</v>
      </c>
      <c r="M94" s="239">
        <v>0</v>
      </c>
      <c r="N94" s="239">
        <v>0</v>
      </c>
      <c r="O94" s="239">
        <v>0</v>
      </c>
      <c r="P94" s="239">
        <v>0</v>
      </c>
      <c r="Q94" s="239">
        <v>0</v>
      </c>
      <c r="R94" s="239">
        <v>0</v>
      </c>
      <c r="S94" s="239">
        <v>0</v>
      </c>
      <c r="T94" s="239">
        <v>0</v>
      </c>
    </row>
    <row r="95" spans="1:20" s="230" customFormat="1" ht="21" customHeight="1">
      <c r="A95" s="226"/>
      <c r="B95" s="226">
        <v>75095</v>
      </c>
      <c r="C95" s="237"/>
      <c r="D95" s="237"/>
      <c r="E95" s="228" t="s">
        <v>26</v>
      </c>
      <c r="F95" s="229">
        <f aca="true" t="shared" si="11" ref="F95:T95">SUM(F96:F106)</f>
        <v>334588</v>
      </c>
      <c r="G95" s="229">
        <f t="shared" si="11"/>
        <v>318898</v>
      </c>
      <c r="H95" s="229">
        <f t="shared" si="11"/>
        <v>302898</v>
      </c>
      <c r="I95" s="229">
        <f t="shared" si="11"/>
        <v>281498</v>
      </c>
      <c r="J95" s="229">
        <f t="shared" si="11"/>
        <v>21400</v>
      </c>
      <c r="K95" s="229">
        <f t="shared" si="11"/>
        <v>0</v>
      </c>
      <c r="L95" s="229">
        <f t="shared" si="11"/>
        <v>16000</v>
      </c>
      <c r="M95" s="229">
        <f t="shared" si="11"/>
        <v>0</v>
      </c>
      <c r="N95" s="229">
        <f t="shared" si="11"/>
        <v>0</v>
      </c>
      <c r="O95" s="229">
        <f t="shared" si="11"/>
        <v>0</v>
      </c>
      <c r="P95" s="229">
        <f t="shared" si="11"/>
        <v>15690</v>
      </c>
      <c r="Q95" s="229">
        <f t="shared" si="11"/>
        <v>15690</v>
      </c>
      <c r="R95" s="229">
        <f t="shared" si="11"/>
        <v>0</v>
      </c>
      <c r="S95" s="229">
        <f t="shared" si="11"/>
        <v>0</v>
      </c>
      <c r="T95" s="229">
        <f t="shared" si="11"/>
        <v>0</v>
      </c>
    </row>
    <row r="96" spans="1:20" s="230" customFormat="1" ht="34.5" customHeight="1">
      <c r="A96" s="237"/>
      <c r="B96" s="237"/>
      <c r="C96" s="237"/>
      <c r="D96" s="237">
        <v>3020</v>
      </c>
      <c r="E96" s="238" t="s">
        <v>193</v>
      </c>
      <c r="F96" s="239">
        <v>7000</v>
      </c>
      <c r="G96" s="239">
        <v>7000</v>
      </c>
      <c r="H96" s="239">
        <v>0</v>
      </c>
      <c r="I96" s="239">
        <v>0</v>
      </c>
      <c r="J96" s="239">
        <v>0</v>
      </c>
      <c r="K96" s="239">
        <v>0</v>
      </c>
      <c r="L96" s="239">
        <v>7000</v>
      </c>
      <c r="M96" s="239">
        <v>0</v>
      </c>
      <c r="N96" s="239">
        <v>0</v>
      </c>
      <c r="O96" s="239">
        <v>0</v>
      </c>
      <c r="P96" s="239">
        <v>0</v>
      </c>
      <c r="Q96" s="239">
        <v>0</v>
      </c>
      <c r="R96" s="239">
        <v>0</v>
      </c>
      <c r="S96" s="239">
        <v>0</v>
      </c>
      <c r="T96" s="239">
        <v>0</v>
      </c>
    </row>
    <row r="97" spans="1:20" s="230" customFormat="1" ht="31.5" customHeight="1">
      <c r="A97" s="237"/>
      <c r="B97" s="237"/>
      <c r="C97" s="237"/>
      <c r="D97" s="237">
        <v>3030</v>
      </c>
      <c r="E97" s="228" t="s">
        <v>191</v>
      </c>
      <c r="F97" s="239">
        <v>9000</v>
      </c>
      <c r="G97" s="239">
        <v>9000</v>
      </c>
      <c r="H97" s="239">
        <v>0</v>
      </c>
      <c r="I97" s="239">
        <v>0</v>
      </c>
      <c r="J97" s="239">
        <v>0</v>
      </c>
      <c r="K97" s="239">
        <v>0</v>
      </c>
      <c r="L97" s="239">
        <v>9000</v>
      </c>
      <c r="M97" s="239">
        <v>0</v>
      </c>
      <c r="N97" s="239">
        <v>0</v>
      </c>
      <c r="O97" s="239">
        <v>0</v>
      </c>
      <c r="P97" s="239">
        <v>0</v>
      </c>
      <c r="Q97" s="239">
        <v>0</v>
      </c>
      <c r="R97" s="239">
        <v>0</v>
      </c>
      <c r="S97" s="239">
        <v>0</v>
      </c>
      <c r="T97" s="239">
        <v>0</v>
      </c>
    </row>
    <row r="98" spans="1:20" s="230" customFormat="1" ht="32.25" customHeight="1">
      <c r="A98" s="237"/>
      <c r="B98" s="237"/>
      <c r="C98" s="237"/>
      <c r="D98" s="237">
        <v>4010</v>
      </c>
      <c r="E98" s="228" t="s">
        <v>187</v>
      </c>
      <c r="F98" s="239">
        <v>213912</v>
      </c>
      <c r="G98" s="239">
        <v>213912</v>
      </c>
      <c r="H98" s="239">
        <v>213912</v>
      </c>
      <c r="I98" s="239">
        <v>213912</v>
      </c>
      <c r="J98" s="239">
        <v>0</v>
      </c>
      <c r="K98" s="239">
        <v>0</v>
      </c>
      <c r="L98" s="239">
        <v>0</v>
      </c>
      <c r="M98" s="239">
        <v>0</v>
      </c>
      <c r="N98" s="239">
        <v>0</v>
      </c>
      <c r="O98" s="239">
        <v>0</v>
      </c>
      <c r="P98" s="239">
        <v>0</v>
      </c>
      <c r="Q98" s="239">
        <v>0</v>
      </c>
      <c r="R98" s="239">
        <v>0</v>
      </c>
      <c r="S98" s="239">
        <v>0</v>
      </c>
      <c r="T98" s="239">
        <v>0</v>
      </c>
    </row>
    <row r="99" spans="1:20" s="230" customFormat="1" ht="19.5" customHeight="1">
      <c r="A99" s="237"/>
      <c r="B99" s="237"/>
      <c r="C99" s="237"/>
      <c r="D99" s="237">
        <v>4040</v>
      </c>
      <c r="E99" s="228" t="s">
        <v>188</v>
      </c>
      <c r="F99" s="239">
        <v>19739</v>
      </c>
      <c r="G99" s="239">
        <v>19739</v>
      </c>
      <c r="H99" s="239">
        <v>19739</v>
      </c>
      <c r="I99" s="239">
        <v>19739</v>
      </c>
      <c r="J99" s="239">
        <v>0</v>
      </c>
      <c r="K99" s="239">
        <v>0</v>
      </c>
      <c r="L99" s="239">
        <v>0</v>
      </c>
      <c r="M99" s="239">
        <v>0</v>
      </c>
      <c r="N99" s="239">
        <v>0</v>
      </c>
      <c r="O99" s="239">
        <v>0</v>
      </c>
      <c r="P99" s="239">
        <v>0</v>
      </c>
      <c r="Q99" s="239">
        <v>0</v>
      </c>
      <c r="R99" s="239">
        <v>0</v>
      </c>
      <c r="S99" s="239">
        <v>0</v>
      </c>
      <c r="T99" s="239">
        <v>0</v>
      </c>
    </row>
    <row r="100" spans="1:20" s="230" customFormat="1" ht="19.5" customHeight="1">
      <c r="A100" s="237"/>
      <c r="B100" s="237"/>
      <c r="C100" s="237"/>
      <c r="D100" s="237">
        <v>4110</v>
      </c>
      <c r="E100" s="228" t="s">
        <v>170</v>
      </c>
      <c r="F100" s="239">
        <v>34502</v>
      </c>
      <c r="G100" s="239">
        <v>34502</v>
      </c>
      <c r="H100" s="239">
        <v>34502</v>
      </c>
      <c r="I100" s="239">
        <v>34502</v>
      </c>
      <c r="J100" s="239">
        <v>0</v>
      </c>
      <c r="K100" s="239">
        <v>0</v>
      </c>
      <c r="L100" s="239">
        <v>0</v>
      </c>
      <c r="M100" s="239">
        <v>0</v>
      </c>
      <c r="N100" s="239">
        <v>0</v>
      </c>
      <c r="O100" s="239">
        <v>0</v>
      </c>
      <c r="P100" s="239">
        <v>0</v>
      </c>
      <c r="Q100" s="239">
        <v>0</v>
      </c>
      <c r="R100" s="239">
        <v>0</v>
      </c>
      <c r="S100" s="239">
        <v>0</v>
      </c>
      <c r="T100" s="239">
        <v>0</v>
      </c>
    </row>
    <row r="101" spans="1:20" s="230" customFormat="1" ht="19.5" customHeight="1">
      <c r="A101" s="237"/>
      <c r="B101" s="237"/>
      <c r="C101" s="237"/>
      <c r="D101" s="237">
        <v>4120</v>
      </c>
      <c r="E101" s="228" t="s">
        <v>189</v>
      </c>
      <c r="F101" s="239">
        <v>13345</v>
      </c>
      <c r="G101" s="239">
        <v>13345</v>
      </c>
      <c r="H101" s="239">
        <v>13345</v>
      </c>
      <c r="I101" s="239">
        <v>13345</v>
      </c>
      <c r="J101" s="239">
        <v>0</v>
      </c>
      <c r="K101" s="239">
        <v>0</v>
      </c>
      <c r="L101" s="239">
        <v>0</v>
      </c>
      <c r="M101" s="239">
        <v>0</v>
      </c>
      <c r="N101" s="239">
        <v>0</v>
      </c>
      <c r="O101" s="239">
        <v>0</v>
      </c>
      <c r="P101" s="239">
        <v>0</v>
      </c>
      <c r="Q101" s="239">
        <v>0</v>
      </c>
      <c r="R101" s="239">
        <v>0</v>
      </c>
      <c r="S101" s="239">
        <v>0</v>
      </c>
      <c r="T101" s="239">
        <v>0</v>
      </c>
    </row>
    <row r="102" spans="1:20" s="230" customFormat="1" ht="19.5" customHeight="1">
      <c r="A102" s="237"/>
      <c r="B102" s="237"/>
      <c r="C102" s="237"/>
      <c r="D102" s="237">
        <v>4210</v>
      </c>
      <c r="E102" s="228" t="s">
        <v>172</v>
      </c>
      <c r="F102" s="239">
        <v>10000</v>
      </c>
      <c r="G102" s="239">
        <v>10000</v>
      </c>
      <c r="H102" s="239">
        <v>10000</v>
      </c>
      <c r="I102" s="239">
        <v>0</v>
      </c>
      <c r="J102" s="239">
        <v>10000</v>
      </c>
      <c r="K102" s="239">
        <v>0</v>
      </c>
      <c r="L102" s="239">
        <v>0</v>
      </c>
      <c r="M102" s="239">
        <v>0</v>
      </c>
      <c r="N102" s="239">
        <v>0</v>
      </c>
      <c r="O102" s="239">
        <v>0</v>
      </c>
      <c r="P102" s="239">
        <v>0</v>
      </c>
      <c r="Q102" s="239">
        <v>0</v>
      </c>
      <c r="R102" s="239">
        <v>0</v>
      </c>
      <c r="S102" s="239">
        <v>0</v>
      </c>
      <c r="T102" s="239">
        <v>0</v>
      </c>
    </row>
    <row r="103" spans="1:20" s="230" customFormat="1" ht="19.5" customHeight="1">
      <c r="A103" s="237"/>
      <c r="B103" s="237"/>
      <c r="C103" s="237"/>
      <c r="D103" s="237">
        <v>4280</v>
      </c>
      <c r="E103" s="238" t="s">
        <v>195</v>
      </c>
      <c r="F103" s="239">
        <v>1000</v>
      </c>
      <c r="G103" s="239">
        <v>1000</v>
      </c>
      <c r="H103" s="239">
        <v>1000</v>
      </c>
      <c r="I103" s="239">
        <v>0</v>
      </c>
      <c r="J103" s="239">
        <v>1000</v>
      </c>
      <c r="K103" s="239">
        <v>0</v>
      </c>
      <c r="L103" s="239">
        <v>0</v>
      </c>
      <c r="M103" s="239">
        <v>0</v>
      </c>
      <c r="N103" s="239">
        <v>0</v>
      </c>
      <c r="O103" s="239">
        <v>0</v>
      </c>
      <c r="P103" s="239">
        <v>0</v>
      </c>
      <c r="Q103" s="239">
        <v>0</v>
      </c>
      <c r="R103" s="239">
        <v>0</v>
      </c>
      <c r="S103" s="239">
        <v>0</v>
      </c>
      <c r="T103" s="239">
        <v>0</v>
      </c>
    </row>
    <row r="104" spans="1:20" s="230" customFormat="1" ht="19.5" customHeight="1">
      <c r="A104" s="237"/>
      <c r="B104" s="237"/>
      <c r="C104" s="237"/>
      <c r="D104" s="237">
        <v>4410</v>
      </c>
      <c r="E104" s="238" t="s">
        <v>199</v>
      </c>
      <c r="F104" s="239">
        <v>3800</v>
      </c>
      <c r="G104" s="239">
        <v>3800</v>
      </c>
      <c r="H104" s="239">
        <v>3800</v>
      </c>
      <c r="I104" s="239">
        <v>0</v>
      </c>
      <c r="J104" s="239">
        <v>3800</v>
      </c>
      <c r="K104" s="239">
        <v>0</v>
      </c>
      <c r="L104" s="239">
        <v>0</v>
      </c>
      <c r="M104" s="239">
        <v>0</v>
      </c>
      <c r="N104" s="239">
        <v>0</v>
      </c>
      <c r="O104" s="239">
        <v>0</v>
      </c>
      <c r="P104" s="239">
        <v>0</v>
      </c>
      <c r="Q104" s="239">
        <v>0</v>
      </c>
      <c r="R104" s="239">
        <v>0</v>
      </c>
      <c r="S104" s="239">
        <v>0</v>
      </c>
      <c r="T104" s="239">
        <v>0</v>
      </c>
    </row>
    <row r="105" spans="1:20" s="230" customFormat="1" ht="31.5" customHeight="1">
      <c r="A105" s="237"/>
      <c r="B105" s="237"/>
      <c r="C105" s="237"/>
      <c r="D105" s="237">
        <v>4440</v>
      </c>
      <c r="E105" s="238" t="s">
        <v>201</v>
      </c>
      <c r="F105" s="239">
        <v>6600</v>
      </c>
      <c r="G105" s="239">
        <v>6600</v>
      </c>
      <c r="H105" s="239">
        <v>6600</v>
      </c>
      <c r="I105" s="239">
        <v>0</v>
      </c>
      <c r="J105" s="239">
        <v>6600</v>
      </c>
      <c r="K105" s="239">
        <v>0</v>
      </c>
      <c r="L105" s="239">
        <v>0</v>
      </c>
      <c r="M105" s="239">
        <v>0</v>
      </c>
      <c r="N105" s="239">
        <v>0</v>
      </c>
      <c r="O105" s="239">
        <v>0</v>
      </c>
      <c r="P105" s="239">
        <v>0</v>
      </c>
      <c r="Q105" s="239">
        <v>0</v>
      </c>
      <c r="R105" s="239">
        <v>0</v>
      </c>
      <c r="S105" s="239">
        <v>0</v>
      </c>
      <c r="T105" s="239">
        <v>0</v>
      </c>
    </row>
    <row r="106" spans="1:20" s="230" customFormat="1" ht="114.75" customHeight="1">
      <c r="A106" s="237"/>
      <c r="B106" s="237"/>
      <c r="C106" s="237"/>
      <c r="D106" s="237">
        <v>6639</v>
      </c>
      <c r="E106" s="238" t="s">
        <v>206</v>
      </c>
      <c r="F106" s="239">
        <v>15690</v>
      </c>
      <c r="G106" s="239">
        <v>0</v>
      </c>
      <c r="H106" s="239">
        <v>0</v>
      </c>
      <c r="I106" s="239">
        <v>0</v>
      </c>
      <c r="J106" s="239">
        <v>0</v>
      </c>
      <c r="K106" s="239">
        <v>0</v>
      </c>
      <c r="L106" s="239">
        <v>0</v>
      </c>
      <c r="M106" s="239">
        <v>0</v>
      </c>
      <c r="N106" s="239">
        <v>0</v>
      </c>
      <c r="O106" s="239">
        <v>0</v>
      </c>
      <c r="P106" s="239">
        <v>15690</v>
      </c>
      <c r="Q106" s="239">
        <v>15690</v>
      </c>
      <c r="R106" s="239">
        <v>0</v>
      </c>
      <c r="S106" s="239">
        <v>0</v>
      </c>
      <c r="T106" s="239">
        <v>0</v>
      </c>
    </row>
    <row r="107" spans="1:20" s="221" customFormat="1" ht="83.25" customHeight="1">
      <c r="A107" s="240">
        <v>751</v>
      </c>
      <c r="B107" s="240"/>
      <c r="C107" s="240"/>
      <c r="D107" s="240"/>
      <c r="E107" s="241" t="s">
        <v>207</v>
      </c>
      <c r="F107" s="242">
        <v>832</v>
      </c>
      <c r="G107" s="242">
        <v>832</v>
      </c>
      <c r="H107" s="242">
        <v>832</v>
      </c>
      <c r="I107" s="242">
        <v>0</v>
      </c>
      <c r="J107" s="242">
        <v>832</v>
      </c>
      <c r="K107" s="242">
        <v>0</v>
      </c>
      <c r="L107" s="242">
        <v>0</v>
      </c>
      <c r="M107" s="242">
        <v>0</v>
      </c>
      <c r="N107" s="242">
        <v>0</v>
      </c>
      <c r="O107" s="242">
        <v>0</v>
      </c>
      <c r="P107" s="242">
        <v>0</v>
      </c>
      <c r="Q107" s="242">
        <v>0</v>
      </c>
      <c r="R107" s="242">
        <v>0</v>
      </c>
      <c r="S107" s="242">
        <v>0</v>
      </c>
      <c r="T107" s="242">
        <v>0</v>
      </c>
    </row>
    <row r="108" spans="1:20" s="230" customFormat="1" ht="34.5" customHeight="1">
      <c r="A108" s="237"/>
      <c r="B108" s="237">
        <v>75101</v>
      </c>
      <c r="C108" s="237"/>
      <c r="D108" s="237"/>
      <c r="E108" s="238" t="s">
        <v>58</v>
      </c>
      <c r="F108" s="239">
        <v>832</v>
      </c>
      <c r="G108" s="239">
        <v>832</v>
      </c>
      <c r="H108" s="239">
        <v>832</v>
      </c>
      <c r="I108" s="239">
        <v>0</v>
      </c>
      <c r="J108" s="239">
        <v>832</v>
      </c>
      <c r="K108" s="239">
        <v>0</v>
      </c>
      <c r="L108" s="239">
        <v>0</v>
      </c>
      <c r="M108" s="239">
        <v>0</v>
      </c>
      <c r="N108" s="239">
        <v>0</v>
      </c>
      <c r="O108" s="239">
        <v>0</v>
      </c>
      <c r="P108" s="239">
        <v>0</v>
      </c>
      <c r="Q108" s="239">
        <v>0</v>
      </c>
      <c r="R108" s="239">
        <v>0</v>
      </c>
      <c r="S108" s="239">
        <v>0</v>
      </c>
      <c r="T108" s="239">
        <v>0</v>
      </c>
    </row>
    <row r="109" spans="1:20" s="230" customFormat="1" ht="24" customHeight="1">
      <c r="A109" s="237"/>
      <c r="B109" s="237"/>
      <c r="C109" s="237"/>
      <c r="D109" s="237">
        <v>4210</v>
      </c>
      <c r="E109" s="228" t="s">
        <v>172</v>
      </c>
      <c r="F109" s="239">
        <v>832</v>
      </c>
      <c r="G109" s="239">
        <v>832</v>
      </c>
      <c r="H109" s="239">
        <v>832</v>
      </c>
      <c r="I109" s="239">
        <v>0</v>
      </c>
      <c r="J109" s="239">
        <v>832</v>
      </c>
      <c r="K109" s="239">
        <v>0</v>
      </c>
      <c r="L109" s="239">
        <v>0</v>
      </c>
      <c r="M109" s="239">
        <v>0</v>
      </c>
      <c r="N109" s="239">
        <v>0</v>
      </c>
      <c r="O109" s="239">
        <v>0</v>
      </c>
      <c r="P109" s="239">
        <v>0</v>
      </c>
      <c r="Q109" s="239">
        <v>0</v>
      </c>
      <c r="R109" s="239">
        <v>0</v>
      </c>
      <c r="S109" s="239">
        <v>0</v>
      </c>
      <c r="T109" s="239">
        <v>0</v>
      </c>
    </row>
    <row r="110" spans="1:20" s="230" customFormat="1" ht="51.75" customHeight="1">
      <c r="A110" s="240">
        <v>754</v>
      </c>
      <c r="B110" s="240"/>
      <c r="C110" s="240"/>
      <c r="D110" s="240"/>
      <c r="E110" s="241" t="s">
        <v>59</v>
      </c>
      <c r="F110" s="242">
        <f aca="true" t="shared" si="12" ref="F110:T110">SUM(F111,F122,F124)</f>
        <v>101245</v>
      </c>
      <c r="G110" s="242">
        <f t="shared" si="12"/>
        <v>101245</v>
      </c>
      <c r="H110" s="242">
        <f t="shared" si="12"/>
        <v>94245</v>
      </c>
      <c r="I110" s="242">
        <f t="shared" si="12"/>
        <v>34245</v>
      </c>
      <c r="J110" s="242">
        <f t="shared" si="12"/>
        <v>60000</v>
      </c>
      <c r="K110" s="242">
        <f t="shared" si="12"/>
        <v>0</v>
      </c>
      <c r="L110" s="242">
        <f t="shared" si="12"/>
        <v>7000</v>
      </c>
      <c r="M110" s="242">
        <f t="shared" si="12"/>
        <v>0</v>
      </c>
      <c r="N110" s="242">
        <f t="shared" si="12"/>
        <v>0</v>
      </c>
      <c r="O110" s="242">
        <f t="shared" si="12"/>
        <v>0</v>
      </c>
      <c r="P110" s="242">
        <f t="shared" si="12"/>
        <v>0</v>
      </c>
      <c r="Q110" s="242">
        <f t="shared" si="12"/>
        <v>0</v>
      </c>
      <c r="R110" s="242">
        <f t="shared" si="12"/>
        <v>0</v>
      </c>
      <c r="S110" s="242">
        <f t="shared" si="12"/>
        <v>0</v>
      </c>
      <c r="T110" s="242">
        <f t="shared" si="12"/>
        <v>0</v>
      </c>
    </row>
    <row r="111" spans="1:20" s="230" customFormat="1" ht="25.5" customHeight="1">
      <c r="A111" s="237"/>
      <c r="B111" s="237">
        <v>75412</v>
      </c>
      <c r="C111" s="237"/>
      <c r="D111" s="237"/>
      <c r="E111" s="238" t="s">
        <v>208</v>
      </c>
      <c r="F111" s="239">
        <f aca="true" t="shared" si="13" ref="F111:T111">SUM(F112:F121)</f>
        <v>99245</v>
      </c>
      <c r="G111" s="239">
        <f t="shared" si="13"/>
        <v>99245</v>
      </c>
      <c r="H111" s="239">
        <f t="shared" si="13"/>
        <v>92245</v>
      </c>
      <c r="I111" s="239">
        <f t="shared" si="13"/>
        <v>34245</v>
      </c>
      <c r="J111" s="239">
        <f t="shared" si="13"/>
        <v>58000</v>
      </c>
      <c r="K111" s="239">
        <f t="shared" si="13"/>
        <v>0</v>
      </c>
      <c r="L111" s="239">
        <f t="shared" si="13"/>
        <v>7000</v>
      </c>
      <c r="M111" s="239">
        <f t="shared" si="13"/>
        <v>0</v>
      </c>
      <c r="N111" s="239">
        <f t="shared" si="13"/>
        <v>0</v>
      </c>
      <c r="O111" s="239">
        <f t="shared" si="13"/>
        <v>0</v>
      </c>
      <c r="P111" s="239">
        <f t="shared" si="13"/>
        <v>0</v>
      </c>
      <c r="Q111" s="239">
        <f t="shared" si="13"/>
        <v>0</v>
      </c>
      <c r="R111" s="239">
        <f t="shared" si="13"/>
        <v>0</v>
      </c>
      <c r="S111" s="239">
        <f t="shared" si="13"/>
        <v>0</v>
      </c>
      <c r="T111" s="239">
        <f t="shared" si="13"/>
        <v>0</v>
      </c>
    </row>
    <row r="112" spans="1:20" s="230" customFormat="1" ht="33.75" customHeight="1">
      <c r="A112" s="237"/>
      <c r="B112" s="237"/>
      <c r="C112" s="237"/>
      <c r="D112" s="237">
        <v>3020</v>
      </c>
      <c r="E112" s="238" t="s">
        <v>193</v>
      </c>
      <c r="F112" s="239">
        <v>7000</v>
      </c>
      <c r="G112" s="239">
        <v>7000</v>
      </c>
      <c r="H112" s="239">
        <v>0</v>
      </c>
      <c r="I112" s="239">
        <v>0</v>
      </c>
      <c r="J112" s="239">
        <v>0</v>
      </c>
      <c r="K112" s="239">
        <v>0</v>
      </c>
      <c r="L112" s="239">
        <v>7000</v>
      </c>
      <c r="M112" s="239">
        <v>0</v>
      </c>
      <c r="N112" s="239">
        <v>0</v>
      </c>
      <c r="O112" s="239">
        <v>0</v>
      </c>
      <c r="P112" s="239">
        <v>0</v>
      </c>
      <c r="Q112" s="239">
        <v>0</v>
      </c>
      <c r="R112" s="239">
        <v>0</v>
      </c>
      <c r="S112" s="239">
        <v>0</v>
      </c>
      <c r="T112" s="239">
        <v>0</v>
      </c>
    </row>
    <row r="113" spans="1:20" s="230" customFormat="1" ht="19.5" customHeight="1">
      <c r="A113" s="237"/>
      <c r="B113" s="237"/>
      <c r="C113" s="237"/>
      <c r="D113" s="237">
        <v>4110</v>
      </c>
      <c r="E113" s="228" t="s">
        <v>170</v>
      </c>
      <c r="F113" s="239">
        <v>4000</v>
      </c>
      <c r="G113" s="239">
        <v>4000</v>
      </c>
      <c r="H113" s="239">
        <v>4000</v>
      </c>
      <c r="I113" s="239">
        <v>4000</v>
      </c>
      <c r="J113" s="239">
        <v>0</v>
      </c>
      <c r="K113" s="239">
        <v>0</v>
      </c>
      <c r="L113" s="239">
        <v>0</v>
      </c>
      <c r="M113" s="239">
        <v>0</v>
      </c>
      <c r="N113" s="239">
        <v>0</v>
      </c>
      <c r="O113" s="239">
        <v>0</v>
      </c>
      <c r="P113" s="239">
        <v>0</v>
      </c>
      <c r="Q113" s="239">
        <v>0</v>
      </c>
      <c r="R113" s="239">
        <v>0</v>
      </c>
      <c r="S113" s="239">
        <v>0</v>
      </c>
      <c r="T113" s="239">
        <v>0</v>
      </c>
    </row>
    <row r="114" spans="1:20" s="230" customFormat="1" ht="19.5" customHeight="1">
      <c r="A114" s="237"/>
      <c r="B114" s="237"/>
      <c r="C114" s="237"/>
      <c r="D114" s="237">
        <v>4170</v>
      </c>
      <c r="E114" s="228" t="s">
        <v>171</v>
      </c>
      <c r="F114" s="239">
        <v>30245</v>
      </c>
      <c r="G114" s="239">
        <v>30245</v>
      </c>
      <c r="H114" s="239">
        <v>30245</v>
      </c>
      <c r="I114" s="239">
        <v>30245</v>
      </c>
      <c r="J114" s="239">
        <v>0</v>
      </c>
      <c r="K114" s="239">
        <v>0</v>
      </c>
      <c r="L114" s="239">
        <v>0</v>
      </c>
      <c r="M114" s="239">
        <v>0</v>
      </c>
      <c r="N114" s="239">
        <v>0</v>
      </c>
      <c r="O114" s="239">
        <v>0</v>
      </c>
      <c r="P114" s="239">
        <v>0</v>
      </c>
      <c r="Q114" s="239">
        <v>0</v>
      </c>
      <c r="R114" s="239">
        <v>0</v>
      </c>
      <c r="S114" s="239">
        <v>0</v>
      </c>
      <c r="T114" s="239">
        <v>0</v>
      </c>
    </row>
    <row r="115" spans="1:20" s="230" customFormat="1" ht="19.5" customHeight="1">
      <c r="A115" s="237"/>
      <c r="B115" s="237"/>
      <c r="C115" s="237"/>
      <c r="D115" s="237">
        <v>4210</v>
      </c>
      <c r="E115" s="228" t="s">
        <v>172</v>
      </c>
      <c r="F115" s="239">
        <v>32550</v>
      </c>
      <c r="G115" s="239">
        <v>32550</v>
      </c>
      <c r="H115" s="239">
        <v>32550</v>
      </c>
      <c r="I115" s="239">
        <v>0</v>
      </c>
      <c r="J115" s="239">
        <v>32550</v>
      </c>
      <c r="K115" s="239">
        <v>0</v>
      </c>
      <c r="L115" s="239">
        <v>0</v>
      </c>
      <c r="M115" s="239">
        <v>0</v>
      </c>
      <c r="N115" s="239">
        <v>0</v>
      </c>
      <c r="O115" s="239">
        <v>0</v>
      </c>
      <c r="P115" s="239">
        <v>0</v>
      </c>
      <c r="Q115" s="239">
        <v>0</v>
      </c>
      <c r="R115" s="239">
        <v>0</v>
      </c>
      <c r="S115" s="239">
        <v>0</v>
      </c>
      <c r="T115" s="239">
        <v>0</v>
      </c>
    </row>
    <row r="116" spans="1:20" s="230" customFormat="1" ht="19.5" customHeight="1">
      <c r="A116" s="237"/>
      <c r="B116" s="237"/>
      <c r="C116" s="237"/>
      <c r="D116" s="237">
        <v>4260</v>
      </c>
      <c r="E116" s="228" t="s">
        <v>173</v>
      </c>
      <c r="F116" s="239">
        <v>4500</v>
      </c>
      <c r="G116" s="239">
        <v>4500</v>
      </c>
      <c r="H116" s="239">
        <v>4500</v>
      </c>
      <c r="I116" s="239">
        <v>0</v>
      </c>
      <c r="J116" s="239">
        <v>4500</v>
      </c>
      <c r="K116" s="239">
        <v>0</v>
      </c>
      <c r="L116" s="239">
        <v>0</v>
      </c>
      <c r="M116" s="239">
        <v>0</v>
      </c>
      <c r="N116" s="239">
        <v>0</v>
      </c>
      <c r="O116" s="239">
        <v>0</v>
      </c>
      <c r="P116" s="239">
        <v>0</v>
      </c>
      <c r="Q116" s="239">
        <v>0</v>
      </c>
      <c r="R116" s="239">
        <v>0</v>
      </c>
      <c r="S116" s="239">
        <v>0</v>
      </c>
      <c r="T116" s="239">
        <v>0</v>
      </c>
    </row>
    <row r="117" spans="1:20" s="230" customFormat="1" ht="19.5" customHeight="1">
      <c r="A117" s="237"/>
      <c r="B117" s="237"/>
      <c r="C117" s="237"/>
      <c r="D117" s="237">
        <v>4270</v>
      </c>
      <c r="E117" s="228" t="s">
        <v>174</v>
      </c>
      <c r="F117" s="239">
        <v>5000</v>
      </c>
      <c r="G117" s="239">
        <v>5000</v>
      </c>
      <c r="H117" s="239">
        <v>5000</v>
      </c>
      <c r="I117" s="239">
        <v>0</v>
      </c>
      <c r="J117" s="239">
        <v>5000</v>
      </c>
      <c r="K117" s="239">
        <v>0</v>
      </c>
      <c r="L117" s="239">
        <v>0</v>
      </c>
      <c r="M117" s="239">
        <v>0</v>
      </c>
      <c r="N117" s="239">
        <v>0</v>
      </c>
      <c r="O117" s="239">
        <v>0</v>
      </c>
      <c r="P117" s="239">
        <v>0</v>
      </c>
      <c r="Q117" s="239">
        <v>0</v>
      </c>
      <c r="R117" s="239">
        <v>0</v>
      </c>
      <c r="S117" s="239">
        <v>0</v>
      </c>
      <c r="T117" s="239">
        <v>0</v>
      </c>
    </row>
    <row r="118" spans="1:20" s="230" customFormat="1" ht="19.5" customHeight="1">
      <c r="A118" s="237"/>
      <c r="B118" s="237"/>
      <c r="C118" s="237"/>
      <c r="D118" s="237">
        <v>4280</v>
      </c>
      <c r="E118" s="238" t="s">
        <v>195</v>
      </c>
      <c r="F118" s="239">
        <v>3450</v>
      </c>
      <c r="G118" s="239">
        <v>3450</v>
      </c>
      <c r="H118" s="239">
        <v>3450</v>
      </c>
      <c r="I118" s="239">
        <v>0</v>
      </c>
      <c r="J118" s="239">
        <v>3450</v>
      </c>
      <c r="K118" s="239">
        <v>0</v>
      </c>
      <c r="L118" s="239">
        <v>0</v>
      </c>
      <c r="M118" s="239">
        <v>0</v>
      </c>
      <c r="N118" s="239">
        <v>0</v>
      </c>
      <c r="O118" s="239">
        <v>0</v>
      </c>
      <c r="P118" s="239">
        <v>0</v>
      </c>
      <c r="Q118" s="239">
        <v>0</v>
      </c>
      <c r="R118" s="239">
        <v>0</v>
      </c>
      <c r="S118" s="239">
        <v>0</v>
      </c>
      <c r="T118" s="239">
        <v>0</v>
      </c>
    </row>
    <row r="119" spans="1:20" s="230" customFormat="1" ht="19.5" customHeight="1">
      <c r="A119" s="237"/>
      <c r="B119" s="237"/>
      <c r="C119" s="237"/>
      <c r="D119" s="237">
        <v>4300</v>
      </c>
      <c r="E119" s="228" t="s">
        <v>184</v>
      </c>
      <c r="F119" s="239">
        <v>3000</v>
      </c>
      <c r="G119" s="239">
        <v>3000</v>
      </c>
      <c r="H119" s="239">
        <v>3000</v>
      </c>
      <c r="I119" s="239">
        <v>0</v>
      </c>
      <c r="J119" s="239">
        <v>3000</v>
      </c>
      <c r="K119" s="239">
        <v>0</v>
      </c>
      <c r="L119" s="239">
        <v>0</v>
      </c>
      <c r="M119" s="239">
        <v>0</v>
      </c>
      <c r="N119" s="239">
        <v>0</v>
      </c>
      <c r="O119" s="239">
        <v>0</v>
      </c>
      <c r="P119" s="239">
        <v>0</v>
      </c>
      <c r="Q119" s="239">
        <v>0</v>
      </c>
      <c r="R119" s="239">
        <v>0</v>
      </c>
      <c r="S119" s="239">
        <v>0</v>
      </c>
      <c r="T119" s="239">
        <v>0</v>
      </c>
    </row>
    <row r="120" spans="1:20" s="230" customFormat="1" ht="19.5" customHeight="1">
      <c r="A120" s="237"/>
      <c r="B120" s="237"/>
      <c r="C120" s="237"/>
      <c r="D120" s="237">
        <v>4410</v>
      </c>
      <c r="E120" s="238" t="s">
        <v>199</v>
      </c>
      <c r="F120" s="239">
        <v>500</v>
      </c>
      <c r="G120" s="239">
        <v>500</v>
      </c>
      <c r="H120" s="239">
        <v>500</v>
      </c>
      <c r="I120" s="239">
        <v>0</v>
      </c>
      <c r="J120" s="239">
        <v>500</v>
      </c>
      <c r="K120" s="239">
        <v>0</v>
      </c>
      <c r="L120" s="239">
        <v>0</v>
      </c>
      <c r="M120" s="239">
        <v>0</v>
      </c>
      <c r="N120" s="239">
        <v>0</v>
      </c>
      <c r="O120" s="239">
        <v>0</v>
      </c>
      <c r="P120" s="239">
        <v>0</v>
      </c>
      <c r="Q120" s="239">
        <v>0</v>
      </c>
      <c r="R120" s="239">
        <v>0</v>
      </c>
      <c r="S120" s="239">
        <v>0</v>
      </c>
      <c r="T120" s="239">
        <v>0</v>
      </c>
    </row>
    <row r="121" spans="1:20" s="230" customFormat="1" ht="19.5" customHeight="1">
      <c r="A121" s="237"/>
      <c r="B121" s="237"/>
      <c r="C121" s="237"/>
      <c r="D121" s="237">
        <v>4430</v>
      </c>
      <c r="E121" s="238" t="s">
        <v>200</v>
      </c>
      <c r="F121" s="239">
        <v>9000</v>
      </c>
      <c r="G121" s="239">
        <v>9000</v>
      </c>
      <c r="H121" s="239">
        <v>9000</v>
      </c>
      <c r="I121" s="239">
        <v>0</v>
      </c>
      <c r="J121" s="239">
        <v>9000</v>
      </c>
      <c r="K121" s="239">
        <v>0</v>
      </c>
      <c r="L121" s="239">
        <v>0</v>
      </c>
      <c r="M121" s="239">
        <v>0</v>
      </c>
      <c r="N121" s="239">
        <v>0</v>
      </c>
      <c r="O121" s="239">
        <v>0</v>
      </c>
      <c r="P121" s="239">
        <v>0</v>
      </c>
      <c r="Q121" s="239">
        <v>0</v>
      </c>
      <c r="R121" s="239">
        <v>0</v>
      </c>
      <c r="S121" s="239">
        <v>0</v>
      </c>
      <c r="T121" s="239">
        <v>0</v>
      </c>
    </row>
    <row r="122" spans="1:20" s="230" customFormat="1" ht="18.75" customHeight="1">
      <c r="A122" s="237"/>
      <c r="B122" s="237">
        <v>75414</v>
      </c>
      <c r="C122" s="237"/>
      <c r="D122" s="237"/>
      <c r="E122" s="238" t="s">
        <v>61</v>
      </c>
      <c r="F122" s="239">
        <v>1000</v>
      </c>
      <c r="G122" s="239">
        <v>1000</v>
      </c>
      <c r="H122" s="239">
        <v>1000</v>
      </c>
      <c r="I122" s="239">
        <v>0</v>
      </c>
      <c r="J122" s="239">
        <v>1000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</row>
    <row r="123" spans="1:20" s="230" customFormat="1" ht="19.5" customHeight="1">
      <c r="A123" s="237"/>
      <c r="B123" s="237"/>
      <c r="C123" s="237"/>
      <c r="D123" s="237">
        <v>4270</v>
      </c>
      <c r="E123" s="228" t="s">
        <v>174</v>
      </c>
      <c r="F123" s="239">
        <v>1000</v>
      </c>
      <c r="G123" s="239">
        <v>1000</v>
      </c>
      <c r="H123" s="239">
        <v>1000</v>
      </c>
      <c r="I123" s="239">
        <v>0</v>
      </c>
      <c r="J123" s="239">
        <v>1000</v>
      </c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</row>
    <row r="124" spans="1:20" s="230" customFormat="1" ht="21.75" customHeight="1">
      <c r="A124" s="237"/>
      <c r="B124" s="237">
        <v>75421</v>
      </c>
      <c r="C124" s="237"/>
      <c r="D124" s="237"/>
      <c r="E124" s="238" t="s">
        <v>209</v>
      </c>
      <c r="F124" s="239">
        <v>1000</v>
      </c>
      <c r="G124" s="239">
        <v>1000</v>
      </c>
      <c r="H124" s="239">
        <v>1000</v>
      </c>
      <c r="I124" s="239">
        <v>0</v>
      </c>
      <c r="J124" s="239">
        <v>1000</v>
      </c>
      <c r="K124" s="239">
        <v>0</v>
      </c>
      <c r="L124" s="239">
        <v>0</v>
      </c>
      <c r="M124" s="239">
        <v>0</v>
      </c>
      <c r="N124" s="239">
        <v>0</v>
      </c>
      <c r="O124" s="239">
        <v>0</v>
      </c>
      <c r="P124" s="239">
        <v>0</v>
      </c>
      <c r="Q124" s="239">
        <v>0</v>
      </c>
      <c r="R124" s="239">
        <v>0</v>
      </c>
      <c r="S124" s="239">
        <v>0</v>
      </c>
      <c r="T124" s="239">
        <v>0</v>
      </c>
    </row>
    <row r="125" spans="1:20" s="230" customFormat="1" ht="19.5" customHeight="1">
      <c r="A125" s="237"/>
      <c r="B125" s="237"/>
      <c r="C125" s="237"/>
      <c r="D125" s="237">
        <v>4810</v>
      </c>
      <c r="E125" s="238" t="s">
        <v>210</v>
      </c>
      <c r="F125" s="239">
        <v>1000</v>
      </c>
      <c r="G125" s="239">
        <v>1000</v>
      </c>
      <c r="H125" s="239">
        <v>1000</v>
      </c>
      <c r="I125" s="239">
        <v>0</v>
      </c>
      <c r="J125" s="239">
        <v>1000</v>
      </c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</row>
    <row r="126" spans="1:20" s="230" customFormat="1" ht="126.75" customHeight="1">
      <c r="A126" s="240">
        <v>756</v>
      </c>
      <c r="B126" s="240"/>
      <c r="C126" s="240"/>
      <c r="D126" s="240"/>
      <c r="E126" s="241" t="s">
        <v>62</v>
      </c>
      <c r="F126" s="242">
        <v>63000</v>
      </c>
      <c r="G126" s="242">
        <v>63000</v>
      </c>
      <c r="H126" s="242">
        <v>63000</v>
      </c>
      <c r="I126" s="242">
        <v>53500</v>
      </c>
      <c r="J126" s="242">
        <v>9500</v>
      </c>
      <c r="K126" s="242">
        <v>0</v>
      </c>
      <c r="L126" s="242">
        <v>0</v>
      </c>
      <c r="M126" s="242">
        <v>0</v>
      </c>
      <c r="N126" s="242">
        <v>0</v>
      </c>
      <c r="O126" s="242">
        <v>0</v>
      </c>
      <c r="P126" s="242">
        <v>0</v>
      </c>
      <c r="Q126" s="242">
        <v>0</v>
      </c>
      <c r="R126" s="242">
        <v>0</v>
      </c>
      <c r="S126" s="242">
        <v>0</v>
      </c>
      <c r="T126" s="242">
        <v>0</v>
      </c>
    </row>
    <row r="127" spans="1:20" s="230" customFormat="1" ht="50.25" customHeight="1">
      <c r="A127" s="237"/>
      <c r="B127" s="237">
        <v>75647</v>
      </c>
      <c r="C127" s="237"/>
      <c r="D127" s="237"/>
      <c r="E127" s="238" t="s">
        <v>211</v>
      </c>
      <c r="F127" s="239">
        <f aca="true" t="shared" si="14" ref="F127:T127">SUM(F128:F130)</f>
        <v>63000</v>
      </c>
      <c r="G127" s="239">
        <f t="shared" si="14"/>
        <v>63000</v>
      </c>
      <c r="H127" s="239">
        <f t="shared" si="14"/>
        <v>63000</v>
      </c>
      <c r="I127" s="239">
        <f t="shared" si="14"/>
        <v>53500</v>
      </c>
      <c r="J127" s="239">
        <f t="shared" si="14"/>
        <v>9500</v>
      </c>
      <c r="K127" s="239">
        <f t="shared" si="14"/>
        <v>0</v>
      </c>
      <c r="L127" s="239">
        <f t="shared" si="14"/>
        <v>0</v>
      </c>
      <c r="M127" s="239">
        <f t="shared" si="14"/>
        <v>0</v>
      </c>
      <c r="N127" s="239">
        <f t="shared" si="14"/>
        <v>0</v>
      </c>
      <c r="O127" s="239">
        <f t="shared" si="14"/>
        <v>0</v>
      </c>
      <c r="P127" s="239">
        <f t="shared" si="14"/>
        <v>0</v>
      </c>
      <c r="Q127" s="239">
        <f t="shared" si="14"/>
        <v>0</v>
      </c>
      <c r="R127" s="239">
        <f t="shared" si="14"/>
        <v>0</v>
      </c>
      <c r="S127" s="239">
        <f t="shared" si="14"/>
        <v>0</v>
      </c>
      <c r="T127" s="239">
        <f t="shared" si="14"/>
        <v>0</v>
      </c>
    </row>
    <row r="128" spans="1:20" s="230" customFormat="1" ht="32.25" customHeight="1">
      <c r="A128" s="237"/>
      <c r="B128" s="237"/>
      <c r="C128" s="237"/>
      <c r="D128" s="237">
        <v>4100</v>
      </c>
      <c r="E128" s="238" t="s">
        <v>212</v>
      </c>
      <c r="F128" s="239">
        <v>53500</v>
      </c>
      <c r="G128" s="239">
        <v>53500</v>
      </c>
      <c r="H128" s="239">
        <v>53500</v>
      </c>
      <c r="I128" s="239">
        <v>53500</v>
      </c>
      <c r="J128" s="239">
        <v>0</v>
      </c>
      <c r="K128" s="239">
        <v>0</v>
      </c>
      <c r="L128" s="239">
        <v>0</v>
      </c>
      <c r="M128" s="239">
        <v>0</v>
      </c>
      <c r="N128" s="239">
        <v>0</v>
      </c>
      <c r="O128" s="239">
        <v>0</v>
      </c>
      <c r="P128" s="239">
        <v>0</v>
      </c>
      <c r="Q128" s="239">
        <v>0</v>
      </c>
      <c r="R128" s="239">
        <v>0</v>
      </c>
      <c r="S128" s="239">
        <v>0</v>
      </c>
      <c r="T128" s="239">
        <v>0</v>
      </c>
    </row>
    <row r="129" spans="1:20" s="230" customFormat="1" ht="25.5" customHeight="1">
      <c r="A129" s="237"/>
      <c r="B129" s="237"/>
      <c r="C129" s="237"/>
      <c r="D129" s="237">
        <v>4210</v>
      </c>
      <c r="E129" s="228" t="s">
        <v>172</v>
      </c>
      <c r="F129" s="239">
        <v>4500</v>
      </c>
      <c r="G129" s="239">
        <v>4500</v>
      </c>
      <c r="H129" s="239">
        <v>4500</v>
      </c>
      <c r="I129" s="239">
        <v>0</v>
      </c>
      <c r="J129" s="239">
        <v>4500</v>
      </c>
      <c r="K129" s="239">
        <v>0</v>
      </c>
      <c r="L129" s="239">
        <v>0</v>
      </c>
      <c r="M129" s="239">
        <v>0</v>
      </c>
      <c r="N129" s="239">
        <v>0</v>
      </c>
      <c r="O129" s="239">
        <v>0</v>
      </c>
      <c r="P129" s="239">
        <v>0</v>
      </c>
      <c r="Q129" s="239">
        <v>0</v>
      </c>
      <c r="R129" s="239">
        <v>0</v>
      </c>
      <c r="S129" s="239">
        <v>0</v>
      </c>
      <c r="T129" s="239">
        <v>0</v>
      </c>
    </row>
    <row r="130" spans="1:20" s="230" customFormat="1" ht="26.25" customHeight="1">
      <c r="A130" s="237"/>
      <c r="B130" s="237"/>
      <c r="C130" s="237"/>
      <c r="D130" s="237">
        <v>4300</v>
      </c>
      <c r="E130" s="228" t="s">
        <v>184</v>
      </c>
      <c r="F130" s="239">
        <v>5000</v>
      </c>
      <c r="G130" s="239">
        <v>5000</v>
      </c>
      <c r="H130" s="239">
        <v>5000</v>
      </c>
      <c r="I130" s="239">
        <v>0</v>
      </c>
      <c r="J130" s="239">
        <v>5000</v>
      </c>
      <c r="K130" s="239">
        <v>0</v>
      </c>
      <c r="L130" s="239">
        <v>0</v>
      </c>
      <c r="M130" s="239">
        <v>0</v>
      </c>
      <c r="N130" s="239">
        <v>0</v>
      </c>
      <c r="O130" s="239">
        <v>0</v>
      </c>
      <c r="P130" s="239">
        <v>0</v>
      </c>
      <c r="Q130" s="239">
        <v>0</v>
      </c>
      <c r="R130" s="239">
        <v>0</v>
      </c>
      <c r="S130" s="239">
        <v>0</v>
      </c>
      <c r="T130" s="239">
        <v>0</v>
      </c>
    </row>
    <row r="131" spans="1:20" s="230" customFormat="1" ht="37.5" customHeight="1">
      <c r="A131" s="240">
        <v>757</v>
      </c>
      <c r="B131" s="240"/>
      <c r="C131" s="240"/>
      <c r="D131" s="240"/>
      <c r="E131" s="241" t="s">
        <v>213</v>
      </c>
      <c r="F131" s="242">
        <v>33000</v>
      </c>
      <c r="G131" s="242">
        <v>33000</v>
      </c>
      <c r="H131" s="242">
        <v>2000</v>
      </c>
      <c r="I131" s="242">
        <v>0</v>
      </c>
      <c r="J131" s="242">
        <v>2000</v>
      </c>
      <c r="K131" s="242">
        <v>0</v>
      </c>
      <c r="L131" s="242">
        <v>0</v>
      </c>
      <c r="M131" s="242">
        <v>0</v>
      </c>
      <c r="N131" s="242">
        <v>0</v>
      </c>
      <c r="O131" s="242">
        <v>31000</v>
      </c>
      <c r="P131" s="242">
        <v>0</v>
      </c>
      <c r="Q131" s="242">
        <v>0</v>
      </c>
      <c r="R131" s="242">
        <v>0</v>
      </c>
      <c r="S131" s="242">
        <v>0</v>
      </c>
      <c r="T131" s="242">
        <v>0</v>
      </c>
    </row>
    <row r="132" spans="1:20" s="230" customFormat="1" ht="49.5" customHeight="1">
      <c r="A132" s="237"/>
      <c r="B132" s="237">
        <v>75702</v>
      </c>
      <c r="C132" s="237"/>
      <c r="D132" s="237"/>
      <c r="E132" s="238" t="s">
        <v>214</v>
      </c>
      <c r="F132" s="239">
        <f aca="true" t="shared" si="15" ref="F132:T132">SUM(F133:F134)</f>
        <v>33000</v>
      </c>
      <c r="G132" s="239">
        <f t="shared" si="15"/>
        <v>33000</v>
      </c>
      <c r="H132" s="239">
        <f t="shared" si="15"/>
        <v>2000</v>
      </c>
      <c r="I132" s="239">
        <f t="shared" si="15"/>
        <v>0</v>
      </c>
      <c r="J132" s="239">
        <f t="shared" si="15"/>
        <v>2000</v>
      </c>
      <c r="K132" s="239">
        <f t="shared" si="15"/>
        <v>0</v>
      </c>
      <c r="L132" s="239">
        <f t="shared" si="15"/>
        <v>0</v>
      </c>
      <c r="M132" s="239">
        <f t="shared" si="15"/>
        <v>0</v>
      </c>
      <c r="N132" s="239">
        <f t="shared" si="15"/>
        <v>0</v>
      </c>
      <c r="O132" s="239">
        <f t="shared" si="15"/>
        <v>31000</v>
      </c>
      <c r="P132" s="239">
        <f t="shared" si="15"/>
        <v>0</v>
      </c>
      <c r="Q132" s="239">
        <f t="shared" si="15"/>
        <v>0</v>
      </c>
      <c r="R132" s="239">
        <f t="shared" si="15"/>
        <v>0</v>
      </c>
      <c r="S132" s="239">
        <f t="shared" si="15"/>
        <v>0</v>
      </c>
      <c r="T132" s="239">
        <f t="shared" si="15"/>
        <v>0</v>
      </c>
    </row>
    <row r="133" spans="1:20" s="230" customFormat="1" ht="19.5" customHeight="1">
      <c r="A133" s="237"/>
      <c r="B133" s="237"/>
      <c r="C133" s="237"/>
      <c r="D133" s="237">
        <v>4300</v>
      </c>
      <c r="E133" s="228" t="s">
        <v>184</v>
      </c>
      <c r="F133" s="239">
        <v>2000</v>
      </c>
      <c r="G133" s="239">
        <v>2000</v>
      </c>
      <c r="H133" s="239">
        <v>2000</v>
      </c>
      <c r="I133" s="239">
        <v>0</v>
      </c>
      <c r="J133" s="239">
        <v>2000</v>
      </c>
      <c r="K133" s="239">
        <v>0</v>
      </c>
      <c r="L133" s="239">
        <v>0</v>
      </c>
      <c r="M133" s="239">
        <v>0</v>
      </c>
      <c r="N133" s="239">
        <v>0</v>
      </c>
      <c r="O133" s="239">
        <v>0</v>
      </c>
      <c r="P133" s="239">
        <v>0</v>
      </c>
      <c r="Q133" s="239">
        <v>0</v>
      </c>
      <c r="R133" s="239">
        <v>0</v>
      </c>
      <c r="S133" s="239">
        <v>0</v>
      </c>
      <c r="T133" s="239">
        <v>0</v>
      </c>
    </row>
    <row r="134" spans="1:20" s="230" customFormat="1" ht="67.5" customHeight="1">
      <c r="A134" s="237"/>
      <c r="B134" s="237"/>
      <c r="C134" s="237"/>
      <c r="D134" s="237">
        <v>8110</v>
      </c>
      <c r="E134" s="238" t="s">
        <v>215</v>
      </c>
      <c r="F134" s="239">
        <v>31000</v>
      </c>
      <c r="G134" s="239">
        <v>31000</v>
      </c>
      <c r="H134" s="239">
        <v>0</v>
      </c>
      <c r="I134" s="239">
        <v>0</v>
      </c>
      <c r="J134" s="239">
        <v>0</v>
      </c>
      <c r="K134" s="239">
        <v>0</v>
      </c>
      <c r="L134" s="239">
        <v>0</v>
      </c>
      <c r="M134" s="239">
        <v>0</v>
      </c>
      <c r="N134" s="239">
        <v>0</v>
      </c>
      <c r="O134" s="239">
        <v>31000</v>
      </c>
      <c r="P134" s="239">
        <v>0</v>
      </c>
      <c r="Q134" s="239">
        <v>0</v>
      </c>
      <c r="R134" s="239">
        <v>0</v>
      </c>
      <c r="S134" s="239">
        <v>0</v>
      </c>
      <c r="T134" s="239">
        <v>0</v>
      </c>
    </row>
    <row r="135" spans="1:20" s="230" customFormat="1" ht="28.5" customHeight="1">
      <c r="A135" s="240">
        <v>758</v>
      </c>
      <c r="B135" s="240"/>
      <c r="C135" s="240"/>
      <c r="D135" s="240"/>
      <c r="E135" s="241" t="s">
        <v>102</v>
      </c>
      <c r="F135" s="242">
        <f aca="true" t="shared" si="16" ref="F135:T135">SUM(F136,F138)</f>
        <v>49000</v>
      </c>
      <c r="G135" s="242">
        <f t="shared" si="16"/>
        <v>49000</v>
      </c>
      <c r="H135" s="242">
        <f t="shared" si="16"/>
        <v>49000</v>
      </c>
      <c r="I135" s="242">
        <f t="shared" si="16"/>
        <v>0</v>
      </c>
      <c r="J135" s="242">
        <f t="shared" si="16"/>
        <v>49000</v>
      </c>
      <c r="K135" s="242">
        <f t="shared" si="16"/>
        <v>0</v>
      </c>
      <c r="L135" s="242">
        <f t="shared" si="16"/>
        <v>0</v>
      </c>
      <c r="M135" s="242">
        <f t="shared" si="16"/>
        <v>0</v>
      </c>
      <c r="N135" s="242">
        <f t="shared" si="16"/>
        <v>0</v>
      </c>
      <c r="O135" s="242">
        <f t="shared" si="16"/>
        <v>0</v>
      </c>
      <c r="P135" s="242">
        <f t="shared" si="16"/>
        <v>0</v>
      </c>
      <c r="Q135" s="242">
        <f t="shared" si="16"/>
        <v>0</v>
      </c>
      <c r="R135" s="242">
        <f t="shared" si="16"/>
        <v>0</v>
      </c>
      <c r="S135" s="242">
        <f t="shared" si="16"/>
        <v>0</v>
      </c>
      <c r="T135" s="242">
        <f t="shared" si="16"/>
        <v>0</v>
      </c>
    </row>
    <row r="136" spans="1:20" s="230" customFormat="1" ht="23.25" customHeight="1">
      <c r="A136" s="226"/>
      <c r="B136" s="226">
        <v>75814</v>
      </c>
      <c r="C136" s="226"/>
      <c r="D136" s="226"/>
      <c r="E136" s="228" t="s">
        <v>110</v>
      </c>
      <c r="F136" s="229">
        <v>12000</v>
      </c>
      <c r="G136" s="229">
        <v>12000</v>
      </c>
      <c r="H136" s="229">
        <v>12000</v>
      </c>
      <c r="I136" s="229">
        <v>0</v>
      </c>
      <c r="J136" s="229">
        <v>12000</v>
      </c>
      <c r="K136" s="229">
        <v>0</v>
      </c>
      <c r="L136" s="229">
        <v>0</v>
      </c>
      <c r="M136" s="229">
        <v>0</v>
      </c>
      <c r="N136" s="229">
        <v>0</v>
      </c>
      <c r="O136" s="229">
        <v>0</v>
      </c>
      <c r="P136" s="229">
        <v>0</v>
      </c>
      <c r="Q136" s="229">
        <v>0</v>
      </c>
      <c r="R136" s="229">
        <v>0</v>
      </c>
      <c r="S136" s="229">
        <v>0</v>
      </c>
      <c r="T136" s="229">
        <v>0</v>
      </c>
    </row>
    <row r="137" spans="1:20" s="230" customFormat="1" ht="21" customHeight="1">
      <c r="A137" s="237"/>
      <c r="B137" s="237"/>
      <c r="C137" s="237"/>
      <c r="D137" s="237">
        <v>4300</v>
      </c>
      <c r="E137" s="228" t="s">
        <v>184</v>
      </c>
      <c r="F137" s="239">
        <v>12000</v>
      </c>
      <c r="G137" s="239">
        <v>12000</v>
      </c>
      <c r="H137" s="239">
        <v>12000</v>
      </c>
      <c r="I137" s="239">
        <v>0</v>
      </c>
      <c r="J137" s="239">
        <v>12000</v>
      </c>
      <c r="K137" s="239">
        <v>0</v>
      </c>
      <c r="L137" s="239">
        <v>0</v>
      </c>
      <c r="M137" s="239">
        <v>0</v>
      </c>
      <c r="N137" s="239">
        <v>0</v>
      </c>
      <c r="O137" s="239">
        <v>0</v>
      </c>
      <c r="P137" s="239">
        <v>0</v>
      </c>
      <c r="Q137" s="239">
        <v>0</v>
      </c>
      <c r="R137" s="239">
        <v>0</v>
      </c>
      <c r="S137" s="239">
        <v>0</v>
      </c>
      <c r="T137" s="239">
        <v>0</v>
      </c>
    </row>
    <row r="138" spans="1:20" s="230" customFormat="1" ht="21.75" customHeight="1">
      <c r="A138" s="237"/>
      <c r="B138" s="237">
        <v>75818</v>
      </c>
      <c r="C138" s="237"/>
      <c r="D138" s="237"/>
      <c r="E138" s="238" t="s">
        <v>216</v>
      </c>
      <c r="F138" s="239">
        <v>37000</v>
      </c>
      <c r="G138" s="239">
        <v>37000</v>
      </c>
      <c r="H138" s="239">
        <v>37000</v>
      </c>
      <c r="I138" s="239">
        <v>0</v>
      </c>
      <c r="J138" s="239">
        <v>37000</v>
      </c>
      <c r="K138" s="239">
        <v>0</v>
      </c>
      <c r="L138" s="239">
        <v>0</v>
      </c>
      <c r="M138" s="239">
        <v>0</v>
      </c>
      <c r="N138" s="239">
        <v>0</v>
      </c>
      <c r="O138" s="239">
        <v>0</v>
      </c>
      <c r="P138" s="239">
        <v>0</v>
      </c>
      <c r="Q138" s="239">
        <v>0</v>
      </c>
      <c r="R138" s="239">
        <v>0</v>
      </c>
      <c r="S138" s="239">
        <v>0</v>
      </c>
      <c r="T138" s="239">
        <v>0</v>
      </c>
    </row>
    <row r="139" spans="1:20" s="230" customFormat="1" ht="25.5" customHeight="1">
      <c r="A139" s="237"/>
      <c r="B139" s="237"/>
      <c r="C139" s="237"/>
      <c r="D139" s="237">
        <v>4810</v>
      </c>
      <c r="E139" s="238" t="s">
        <v>210</v>
      </c>
      <c r="F139" s="239">
        <v>37000</v>
      </c>
      <c r="G139" s="239">
        <v>37000</v>
      </c>
      <c r="H139" s="239">
        <v>37000</v>
      </c>
      <c r="I139" s="239">
        <v>0</v>
      </c>
      <c r="J139" s="239">
        <v>37000</v>
      </c>
      <c r="K139" s="239">
        <v>0</v>
      </c>
      <c r="L139" s="239">
        <v>0</v>
      </c>
      <c r="M139" s="239">
        <v>0</v>
      </c>
      <c r="N139" s="239">
        <v>0</v>
      </c>
      <c r="O139" s="239">
        <v>0</v>
      </c>
      <c r="P139" s="239">
        <v>0</v>
      </c>
      <c r="Q139" s="239">
        <v>0</v>
      </c>
      <c r="R139" s="239">
        <v>0</v>
      </c>
      <c r="S139" s="239">
        <v>0</v>
      </c>
      <c r="T139" s="239">
        <v>0</v>
      </c>
    </row>
    <row r="140" spans="1:20" s="230" customFormat="1" ht="28.5" customHeight="1">
      <c r="A140" s="240">
        <v>801</v>
      </c>
      <c r="B140" s="240"/>
      <c r="C140" s="240"/>
      <c r="D140" s="240"/>
      <c r="E140" s="241" t="s">
        <v>113</v>
      </c>
      <c r="F140" s="242">
        <f aca="true" t="shared" si="17" ref="F140:T140">SUM(F141,F161,F169,F176,F196,F201,F206)</f>
        <v>3608359</v>
      </c>
      <c r="G140" s="242">
        <f t="shared" si="17"/>
        <v>3506359</v>
      </c>
      <c r="H140" s="242">
        <f t="shared" si="17"/>
        <v>3225047</v>
      </c>
      <c r="I140" s="242">
        <f t="shared" si="17"/>
        <v>2701299</v>
      </c>
      <c r="J140" s="242">
        <f t="shared" si="17"/>
        <v>523748</v>
      </c>
      <c r="K140" s="242">
        <f t="shared" si="17"/>
        <v>136326</v>
      </c>
      <c r="L140" s="242">
        <f t="shared" si="17"/>
        <v>144986</v>
      </c>
      <c r="M140" s="242">
        <f t="shared" si="17"/>
        <v>0</v>
      </c>
      <c r="N140" s="242">
        <f t="shared" si="17"/>
        <v>0</v>
      </c>
      <c r="O140" s="242">
        <f t="shared" si="17"/>
        <v>0</v>
      </c>
      <c r="P140" s="242">
        <f t="shared" si="17"/>
        <v>102000</v>
      </c>
      <c r="Q140" s="242">
        <f t="shared" si="17"/>
        <v>102000</v>
      </c>
      <c r="R140" s="242">
        <f t="shared" si="17"/>
        <v>0</v>
      </c>
      <c r="S140" s="242">
        <f t="shared" si="17"/>
        <v>0</v>
      </c>
      <c r="T140" s="242">
        <f t="shared" si="17"/>
        <v>0</v>
      </c>
    </row>
    <row r="141" spans="1:20" s="230" customFormat="1" ht="26.25" customHeight="1">
      <c r="A141" s="237"/>
      <c r="B141" s="237">
        <v>80101</v>
      </c>
      <c r="C141" s="237"/>
      <c r="D141" s="237"/>
      <c r="E141" s="238" t="s">
        <v>217</v>
      </c>
      <c r="F141" s="239">
        <f aca="true" t="shared" si="18" ref="F141:T141">SUM(F142:F160)</f>
        <v>2113916</v>
      </c>
      <c r="G141" s="239">
        <f t="shared" si="18"/>
        <v>2113916</v>
      </c>
      <c r="H141" s="239">
        <f t="shared" si="18"/>
        <v>2019341</v>
      </c>
      <c r="I141" s="239">
        <f t="shared" si="18"/>
        <v>1783772</v>
      </c>
      <c r="J141" s="239">
        <f t="shared" si="18"/>
        <v>235569</v>
      </c>
      <c r="K141" s="239">
        <f t="shared" si="18"/>
        <v>0</v>
      </c>
      <c r="L141" s="239">
        <f t="shared" si="18"/>
        <v>94575</v>
      </c>
      <c r="M141" s="239">
        <f t="shared" si="18"/>
        <v>0</v>
      </c>
      <c r="N141" s="239">
        <f t="shared" si="18"/>
        <v>0</v>
      </c>
      <c r="O141" s="239">
        <f t="shared" si="18"/>
        <v>0</v>
      </c>
      <c r="P141" s="239">
        <f t="shared" si="18"/>
        <v>0</v>
      </c>
      <c r="Q141" s="239">
        <f t="shared" si="18"/>
        <v>0</v>
      </c>
      <c r="R141" s="239">
        <f t="shared" si="18"/>
        <v>0</v>
      </c>
      <c r="S141" s="239">
        <f t="shared" si="18"/>
        <v>0</v>
      </c>
      <c r="T141" s="239">
        <f t="shared" si="18"/>
        <v>0</v>
      </c>
    </row>
    <row r="142" spans="1:20" s="230" customFormat="1" ht="32.25" customHeight="1">
      <c r="A142" s="237"/>
      <c r="B142" s="237"/>
      <c r="C142" s="237"/>
      <c r="D142" s="237">
        <v>3020</v>
      </c>
      <c r="E142" s="238" t="s">
        <v>193</v>
      </c>
      <c r="F142" s="239">
        <v>94575</v>
      </c>
      <c r="G142" s="239">
        <v>94575</v>
      </c>
      <c r="H142" s="239">
        <v>0</v>
      </c>
      <c r="I142" s="239">
        <v>0</v>
      </c>
      <c r="J142" s="239">
        <v>0</v>
      </c>
      <c r="K142" s="239">
        <v>0</v>
      </c>
      <c r="L142" s="239">
        <v>94575</v>
      </c>
      <c r="M142" s="239">
        <v>0</v>
      </c>
      <c r="N142" s="239">
        <v>0</v>
      </c>
      <c r="O142" s="239">
        <v>0</v>
      </c>
      <c r="P142" s="239">
        <v>0</v>
      </c>
      <c r="Q142" s="239">
        <v>0</v>
      </c>
      <c r="R142" s="239">
        <v>0</v>
      </c>
      <c r="S142" s="239">
        <v>0</v>
      </c>
      <c r="T142" s="239">
        <v>0</v>
      </c>
    </row>
    <row r="143" spans="1:20" s="230" customFormat="1" ht="34.5" customHeight="1">
      <c r="A143" s="237"/>
      <c r="B143" s="237"/>
      <c r="C143" s="237"/>
      <c r="D143" s="237">
        <v>4010</v>
      </c>
      <c r="E143" s="228" t="s">
        <v>187</v>
      </c>
      <c r="F143" s="239">
        <v>1393725</v>
      </c>
      <c r="G143" s="239">
        <v>1393725</v>
      </c>
      <c r="H143" s="239">
        <v>1393725</v>
      </c>
      <c r="I143" s="239">
        <v>1393725</v>
      </c>
      <c r="J143" s="239">
        <v>0</v>
      </c>
      <c r="K143" s="239">
        <v>0</v>
      </c>
      <c r="L143" s="239">
        <v>0</v>
      </c>
      <c r="M143" s="239">
        <v>0</v>
      </c>
      <c r="N143" s="239">
        <v>0</v>
      </c>
      <c r="O143" s="239">
        <v>0</v>
      </c>
      <c r="P143" s="239">
        <v>0</v>
      </c>
      <c r="Q143" s="239">
        <v>0</v>
      </c>
      <c r="R143" s="239">
        <v>0</v>
      </c>
      <c r="S143" s="239">
        <v>0</v>
      </c>
      <c r="T143" s="239">
        <v>0</v>
      </c>
    </row>
    <row r="144" spans="1:20" s="230" customFormat="1" ht="18" customHeight="1">
      <c r="A144" s="237"/>
      <c r="B144" s="237"/>
      <c r="C144" s="237"/>
      <c r="D144" s="237">
        <v>4040</v>
      </c>
      <c r="E144" s="228" t="s">
        <v>188</v>
      </c>
      <c r="F144" s="239">
        <v>111368</v>
      </c>
      <c r="G144" s="239">
        <v>111368</v>
      </c>
      <c r="H144" s="239">
        <v>111368</v>
      </c>
      <c r="I144" s="239">
        <v>111368</v>
      </c>
      <c r="J144" s="239">
        <v>0</v>
      </c>
      <c r="K144" s="239">
        <v>0</v>
      </c>
      <c r="L144" s="239">
        <v>0</v>
      </c>
      <c r="M144" s="239">
        <v>0</v>
      </c>
      <c r="N144" s="239">
        <v>0</v>
      </c>
      <c r="O144" s="239">
        <v>0</v>
      </c>
      <c r="P144" s="239">
        <v>0</v>
      </c>
      <c r="Q144" s="239">
        <v>0</v>
      </c>
      <c r="R144" s="239">
        <v>0</v>
      </c>
      <c r="S144" s="239">
        <v>0</v>
      </c>
      <c r="T144" s="239">
        <v>0</v>
      </c>
    </row>
    <row r="145" spans="1:20" s="230" customFormat="1" ht="19.5" customHeight="1">
      <c r="A145" s="237"/>
      <c r="B145" s="237"/>
      <c r="C145" s="237"/>
      <c r="D145" s="237">
        <v>4110</v>
      </c>
      <c r="E145" s="228" t="s">
        <v>170</v>
      </c>
      <c r="F145" s="239">
        <v>240170</v>
      </c>
      <c r="G145" s="239">
        <v>240170</v>
      </c>
      <c r="H145" s="239">
        <v>240170</v>
      </c>
      <c r="I145" s="239">
        <v>240170</v>
      </c>
      <c r="J145" s="239">
        <v>0</v>
      </c>
      <c r="K145" s="239">
        <v>0</v>
      </c>
      <c r="L145" s="239">
        <v>0</v>
      </c>
      <c r="M145" s="239">
        <v>0</v>
      </c>
      <c r="N145" s="239">
        <v>0</v>
      </c>
      <c r="O145" s="239">
        <v>0</v>
      </c>
      <c r="P145" s="239">
        <v>0</v>
      </c>
      <c r="Q145" s="239">
        <v>0</v>
      </c>
      <c r="R145" s="239">
        <v>0</v>
      </c>
      <c r="S145" s="239">
        <v>0</v>
      </c>
      <c r="T145" s="239">
        <v>0</v>
      </c>
    </row>
    <row r="146" spans="1:20" s="230" customFormat="1" ht="19.5" customHeight="1">
      <c r="A146" s="237"/>
      <c r="B146" s="237"/>
      <c r="C146" s="237"/>
      <c r="D146" s="237">
        <v>4120</v>
      </c>
      <c r="E146" s="228" t="s">
        <v>189</v>
      </c>
      <c r="F146" s="239">
        <v>38509</v>
      </c>
      <c r="G146" s="239">
        <v>38509</v>
      </c>
      <c r="H146" s="239">
        <v>38509</v>
      </c>
      <c r="I146" s="239">
        <v>38509</v>
      </c>
      <c r="J146" s="239">
        <v>0</v>
      </c>
      <c r="K146" s="239">
        <v>0</v>
      </c>
      <c r="L146" s="239">
        <v>0</v>
      </c>
      <c r="M146" s="239">
        <v>0</v>
      </c>
      <c r="N146" s="239">
        <v>0</v>
      </c>
      <c r="O146" s="239">
        <v>0</v>
      </c>
      <c r="P146" s="239">
        <v>0</v>
      </c>
      <c r="Q146" s="239">
        <v>0</v>
      </c>
      <c r="R146" s="239">
        <v>0</v>
      </c>
      <c r="S146" s="239">
        <v>0</v>
      </c>
      <c r="T146" s="239">
        <v>0</v>
      </c>
    </row>
    <row r="147" spans="1:20" s="230" customFormat="1" ht="19.5" customHeight="1">
      <c r="A147" s="237"/>
      <c r="B147" s="237"/>
      <c r="C147" s="237"/>
      <c r="D147" s="237">
        <v>4210</v>
      </c>
      <c r="E147" s="228" t="s">
        <v>172</v>
      </c>
      <c r="F147" s="239">
        <v>75276</v>
      </c>
      <c r="G147" s="239">
        <v>75276</v>
      </c>
      <c r="H147" s="239">
        <v>75276</v>
      </c>
      <c r="I147" s="239">
        <v>0</v>
      </c>
      <c r="J147" s="239">
        <v>75276</v>
      </c>
      <c r="K147" s="239">
        <v>0</v>
      </c>
      <c r="L147" s="239">
        <v>0</v>
      </c>
      <c r="M147" s="239">
        <v>0</v>
      </c>
      <c r="N147" s="239">
        <v>0</v>
      </c>
      <c r="O147" s="239">
        <v>0</v>
      </c>
      <c r="P147" s="239">
        <v>0</v>
      </c>
      <c r="Q147" s="239">
        <v>0</v>
      </c>
      <c r="R147" s="239">
        <v>0</v>
      </c>
      <c r="S147" s="239">
        <v>0</v>
      </c>
      <c r="T147" s="239">
        <v>0</v>
      </c>
    </row>
    <row r="148" spans="1:20" s="230" customFormat="1" ht="33" customHeight="1">
      <c r="A148" s="237"/>
      <c r="B148" s="237"/>
      <c r="C148" s="237"/>
      <c r="D148" s="237">
        <v>4240</v>
      </c>
      <c r="E148" s="238" t="s">
        <v>218</v>
      </c>
      <c r="F148" s="239">
        <v>2550</v>
      </c>
      <c r="G148" s="239">
        <v>2550</v>
      </c>
      <c r="H148" s="239">
        <v>2550</v>
      </c>
      <c r="I148" s="239">
        <v>0</v>
      </c>
      <c r="J148" s="239">
        <v>2550</v>
      </c>
      <c r="K148" s="239">
        <v>0</v>
      </c>
      <c r="L148" s="239">
        <v>0</v>
      </c>
      <c r="M148" s="239">
        <v>0</v>
      </c>
      <c r="N148" s="239">
        <v>0</v>
      </c>
      <c r="O148" s="239">
        <v>0</v>
      </c>
      <c r="P148" s="239">
        <v>0</v>
      </c>
      <c r="Q148" s="239">
        <v>0</v>
      </c>
      <c r="R148" s="239">
        <v>0</v>
      </c>
      <c r="S148" s="239">
        <v>0</v>
      </c>
      <c r="T148" s="239">
        <v>0</v>
      </c>
    </row>
    <row r="149" spans="1:20" s="230" customFormat="1" ht="19.5" customHeight="1">
      <c r="A149" s="237"/>
      <c r="B149" s="237"/>
      <c r="C149" s="237"/>
      <c r="D149" s="237">
        <v>4260</v>
      </c>
      <c r="E149" s="228" t="s">
        <v>173</v>
      </c>
      <c r="F149" s="239">
        <v>21100</v>
      </c>
      <c r="G149" s="239">
        <v>21100</v>
      </c>
      <c r="H149" s="239">
        <v>21100</v>
      </c>
      <c r="I149" s="239">
        <v>0</v>
      </c>
      <c r="J149" s="239">
        <v>21100</v>
      </c>
      <c r="K149" s="239">
        <v>0</v>
      </c>
      <c r="L149" s="239">
        <v>0</v>
      </c>
      <c r="M149" s="239">
        <v>0</v>
      </c>
      <c r="N149" s="239">
        <v>0</v>
      </c>
      <c r="O149" s="239">
        <v>0</v>
      </c>
      <c r="P149" s="239">
        <v>0</v>
      </c>
      <c r="Q149" s="239">
        <v>0</v>
      </c>
      <c r="R149" s="239">
        <v>0</v>
      </c>
      <c r="S149" s="239">
        <v>0</v>
      </c>
      <c r="T149" s="239">
        <v>0</v>
      </c>
    </row>
    <row r="150" spans="1:20" s="230" customFormat="1" ht="19.5" customHeight="1">
      <c r="A150" s="237"/>
      <c r="B150" s="237"/>
      <c r="C150" s="237"/>
      <c r="D150" s="237">
        <v>4270</v>
      </c>
      <c r="E150" s="228" t="s">
        <v>174</v>
      </c>
      <c r="F150" s="239">
        <v>8300</v>
      </c>
      <c r="G150" s="239">
        <v>8300</v>
      </c>
      <c r="H150" s="239">
        <v>8300</v>
      </c>
      <c r="I150" s="239">
        <v>0</v>
      </c>
      <c r="J150" s="239">
        <v>8300</v>
      </c>
      <c r="K150" s="239">
        <v>0</v>
      </c>
      <c r="L150" s="239">
        <v>0</v>
      </c>
      <c r="M150" s="239">
        <v>0</v>
      </c>
      <c r="N150" s="239">
        <v>0</v>
      </c>
      <c r="O150" s="239">
        <v>0</v>
      </c>
      <c r="P150" s="239">
        <v>0</v>
      </c>
      <c r="Q150" s="239">
        <v>0</v>
      </c>
      <c r="R150" s="239">
        <v>0</v>
      </c>
      <c r="S150" s="239">
        <v>0</v>
      </c>
      <c r="T150" s="239">
        <v>0</v>
      </c>
    </row>
    <row r="151" spans="1:20" s="230" customFormat="1" ht="19.5" customHeight="1">
      <c r="A151" s="237"/>
      <c r="B151" s="237"/>
      <c r="C151" s="237"/>
      <c r="D151" s="237">
        <v>4280</v>
      </c>
      <c r="E151" s="238" t="s">
        <v>195</v>
      </c>
      <c r="F151" s="239">
        <v>400</v>
      </c>
      <c r="G151" s="239">
        <v>400</v>
      </c>
      <c r="H151" s="239">
        <v>400</v>
      </c>
      <c r="I151" s="239">
        <v>0</v>
      </c>
      <c r="J151" s="239">
        <v>400</v>
      </c>
      <c r="K151" s="239">
        <v>0</v>
      </c>
      <c r="L151" s="239">
        <v>0</v>
      </c>
      <c r="M151" s="239">
        <v>0</v>
      </c>
      <c r="N151" s="239">
        <v>0</v>
      </c>
      <c r="O151" s="239">
        <v>0</v>
      </c>
      <c r="P151" s="239">
        <v>0</v>
      </c>
      <c r="Q151" s="239">
        <v>0</v>
      </c>
      <c r="R151" s="239">
        <v>0</v>
      </c>
      <c r="S151" s="239">
        <v>0</v>
      </c>
      <c r="T151" s="239">
        <v>0</v>
      </c>
    </row>
    <row r="152" spans="1:20" s="230" customFormat="1" ht="19.5" customHeight="1">
      <c r="A152" s="237"/>
      <c r="B152" s="237"/>
      <c r="C152" s="237"/>
      <c r="D152" s="237">
        <v>4300</v>
      </c>
      <c r="E152" s="228" t="s">
        <v>184</v>
      </c>
      <c r="F152" s="239">
        <v>21156</v>
      </c>
      <c r="G152" s="239">
        <v>21156</v>
      </c>
      <c r="H152" s="239">
        <v>21156</v>
      </c>
      <c r="I152" s="239">
        <v>0</v>
      </c>
      <c r="J152" s="239">
        <v>21156</v>
      </c>
      <c r="K152" s="239">
        <v>0</v>
      </c>
      <c r="L152" s="239">
        <v>0</v>
      </c>
      <c r="M152" s="239">
        <v>0</v>
      </c>
      <c r="N152" s="239">
        <v>0</v>
      </c>
      <c r="O152" s="239">
        <v>0</v>
      </c>
      <c r="P152" s="239">
        <v>0</v>
      </c>
      <c r="Q152" s="239">
        <v>0</v>
      </c>
      <c r="R152" s="239">
        <v>0</v>
      </c>
      <c r="S152" s="239">
        <v>0</v>
      </c>
      <c r="T152" s="239">
        <v>0</v>
      </c>
    </row>
    <row r="153" spans="1:20" s="230" customFormat="1" ht="33" customHeight="1">
      <c r="A153" s="237"/>
      <c r="B153" s="237"/>
      <c r="C153" s="237"/>
      <c r="D153" s="237">
        <v>4350</v>
      </c>
      <c r="E153" s="238" t="s">
        <v>196</v>
      </c>
      <c r="F153" s="239">
        <v>5000</v>
      </c>
      <c r="G153" s="239">
        <v>5000</v>
      </c>
      <c r="H153" s="239">
        <v>5000</v>
      </c>
      <c r="I153" s="239">
        <v>0</v>
      </c>
      <c r="J153" s="239">
        <v>5000</v>
      </c>
      <c r="K153" s="239">
        <v>0</v>
      </c>
      <c r="L153" s="239">
        <v>0</v>
      </c>
      <c r="M153" s="239">
        <v>0</v>
      </c>
      <c r="N153" s="239">
        <v>0</v>
      </c>
      <c r="O153" s="239">
        <v>0</v>
      </c>
      <c r="P153" s="239">
        <v>0</v>
      </c>
      <c r="Q153" s="239">
        <v>0</v>
      </c>
      <c r="R153" s="239">
        <v>0</v>
      </c>
      <c r="S153" s="239">
        <v>0</v>
      </c>
      <c r="T153" s="239">
        <v>0</v>
      </c>
    </row>
    <row r="154" spans="1:20" s="230" customFormat="1" ht="50.25" customHeight="1">
      <c r="A154" s="237"/>
      <c r="B154" s="237"/>
      <c r="C154" s="237"/>
      <c r="D154" s="237">
        <v>4370</v>
      </c>
      <c r="E154" s="238" t="s">
        <v>198</v>
      </c>
      <c r="F154" s="239">
        <v>5769</v>
      </c>
      <c r="G154" s="239">
        <v>5769</v>
      </c>
      <c r="H154" s="239">
        <v>5769</v>
      </c>
      <c r="I154" s="239">
        <v>0</v>
      </c>
      <c r="J154" s="239">
        <v>5769</v>
      </c>
      <c r="K154" s="239">
        <v>0</v>
      </c>
      <c r="L154" s="239">
        <v>0</v>
      </c>
      <c r="M154" s="239">
        <v>0</v>
      </c>
      <c r="N154" s="239">
        <v>0</v>
      </c>
      <c r="O154" s="239">
        <v>0</v>
      </c>
      <c r="P154" s="239">
        <v>0</v>
      </c>
      <c r="Q154" s="239">
        <v>0</v>
      </c>
      <c r="R154" s="239">
        <v>0</v>
      </c>
      <c r="S154" s="239">
        <v>0</v>
      </c>
      <c r="T154" s="239">
        <v>0</v>
      </c>
    </row>
    <row r="155" spans="1:20" s="230" customFormat="1" ht="19.5" customHeight="1">
      <c r="A155" s="237"/>
      <c r="B155" s="237"/>
      <c r="C155" s="237"/>
      <c r="D155" s="237">
        <v>4410</v>
      </c>
      <c r="E155" s="238" t="s">
        <v>199</v>
      </c>
      <c r="F155" s="239">
        <v>1100</v>
      </c>
      <c r="G155" s="239">
        <v>1100</v>
      </c>
      <c r="H155" s="239">
        <v>1100</v>
      </c>
      <c r="I155" s="239">
        <v>0</v>
      </c>
      <c r="J155" s="239">
        <v>1100</v>
      </c>
      <c r="K155" s="239">
        <v>0</v>
      </c>
      <c r="L155" s="239">
        <v>0</v>
      </c>
      <c r="M155" s="239">
        <v>0</v>
      </c>
      <c r="N155" s="239">
        <v>0</v>
      </c>
      <c r="O155" s="239">
        <v>0</v>
      </c>
      <c r="P155" s="239">
        <v>0</v>
      </c>
      <c r="Q155" s="239">
        <v>0</v>
      </c>
      <c r="R155" s="239">
        <v>0</v>
      </c>
      <c r="S155" s="239">
        <v>0</v>
      </c>
      <c r="T155" s="239">
        <v>0</v>
      </c>
    </row>
    <row r="156" spans="1:20" s="230" customFormat="1" ht="19.5" customHeight="1">
      <c r="A156" s="237"/>
      <c r="B156" s="237"/>
      <c r="C156" s="237"/>
      <c r="D156" s="237">
        <v>4430</v>
      </c>
      <c r="E156" s="238" t="s">
        <v>200</v>
      </c>
      <c r="F156" s="239">
        <v>4550</v>
      </c>
      <c r="G156" s="239">
        <v>4550</v>
      </c>
      <c r="H156" s="239">
        <v>4550</v>
      </c>
      <c r="I156" s="239">
        <v>0</v>
      </c>
      <c r="J156" s="239">
        <v>4550</v>
      </c>
      <c r="K156" s="239">
        <v>0</v>
      </c>
      <c r="L156" s="239">
        <v>0</v>
      </c>
      <c r="M156" s="239">
        <v>0</v>
      </c>
      <c r="N156" s="239">
        <v>0</v>
      </c>
      <c r="O156" s="239">
        <v>0</v>
      </c>
      <c r="P156" s="239">
        <v>0</v>
      </c>
      <c r="Q156" s="239">
        <v>0</v>
      </c>
      <c r="R156" s="239">
        <v>0</v>
      </c>
      <c r="S156" s="239">
        <v>0</v>
      </c>
      <c r="T156" s="239">
        <v>0</v>
      </c>
    </row>
    <row r="157" spans="1:20" s="230" customFormat="1" ht="34.5" customHeight="1">
      <c r="A157" s="237"/>
      <c r="B157" s="237"/>
      <c r="C157" s="237"/>
      <c r="D157" s="237">
        <v>4440</v>
      </c>
      <c r="E157" s="238" t="s">
        <v>201</v>
      </c>
      <c r="F157" s="239">
        <v>84580</v>
      </c>
      <c r="G157" s="239">
        <v>84580</v>
      </c>
      <c r="H157" s="239">
        <v>84580</v>
      </c>
      <c r="I157" s="239">
        <v>0</v>
      </c>
      <c r="J157" s="239">
        <v>84580</v>
      </c>
      <c r="K157" s="239">
        <v>0</v>
      </c>
      <c r="L157" s="239">
        <v>0</v>
      </c>
      <c r="M157" s="239">
        <v>0</v>
      </c>
      <c r="N157" s="239">
        <v>0</v>
      </c>
      <c r="O157" s="239">
        <v>0</v>
      </c>
      <c r="P157" s="239">
        <v>0</v>
      </c>
      <c r="Q157" s="239">
        <v>0</v>
      </c>
      <c r="R157" s="239">
        <v>0</v>
      </c>
      <c r="S157" s="239">
        <v>0</v>
      </c>
      <c r="T157" s="239">
        <v>0</v>
      </c>
    </row>
    <row r="158" spans="1:20" s="230" customFormat="1" ht="51" customHeight="1">
      <c r="A158" s="237"/>
      <c r="B158" s="237"/>
      <c r="C158" s="237"/>
      <c r="D158" s="237">
        <v>4700</v>
      </c>
      <c r="E158" s="238" t="s">
        <v>202</v>
      </c>
      <c r="F158" s="239">
        <v>500</v>
      </c>
      <c r="G158" s="239">
        <v>500</v>
      </c>
      <c r="H158" s="239">
        <v>500</v>
      </c>
      <c r="I158" s="239">
        <v>0</v>
      </c>
      <c r="J158" s="239">
        <v>500</v>
      </c>
      <c r="K158" s="239">
        <v>0</v>
      </c>
      <c r="L158" s="239">
        <v>0</v>
      </c>
      <c r="M158" s="239">
        <v>0</v>
      </c>
      <c r="N158" s="239">
        <v>0</v>
      </c>
      <c r="O158" s="239">
        <v>0</v>
      </c>
      <c r="P158" s="239">
        <v>0</v>
      </c>
      <c r="Q158" s="239">
        <v>0</v>
      </c>
      <c r="R158" s="239">
        <v>0</v>
      </c>
      <c r="S158" s="239">
        <v>0</v>
      </c>
      <c r="T158" s="239">
        <v>0</v>
      </c>
    </row>
    <row r="159" spans="1:20" s="230" customFormat="1" ht="48.75" customHeight="1">
      <c r="A159" s="237"/>
      <c r="B159" s="237"/>
      <c r="C159" s="237"/>
      <c r="D159" s="237">
        <v>4740</v>
      </c>
      <c r="E159" s="238" t="s">
        <v>203</v>
      </c>
      <c r="F159" s="239">
        <v>1500</v>
      </c>
      <c r="G159" s="239">
        <v>1500</v>
      </c>
      <c r="H159" s="239">
        <v>1500</v>
      </c>
      <c r="I159" s="239">
        <v>0</v>
      </c>
      <c r="J159" s="239">
        <v>1500</v>
      </c>
      <c r="K159" s="239">
        <v>0</v>
      </c>
      <c r="L159" s="239">
        <v>0</v>
      </c>
      <c r="M159" s="239">
        <v>0</v>
      </c>
      <c r="N159" s="239">
        <v>0</v>
      </c>
      <c r="O159" s="239">
        <v>0</v>
      </c>
      <c r="P159" s="239">
        <v>0</v>
      </c>
      <c r="Q159" s="239">
        <v>0</v>
      </c>
      <c r="R159" s="239">
        <v>0</v>
      </c>
      <c r="S159" s="239">
        <v>0</v>
      </c>
      <c r="T159" s="239">
        <v>0</v>
      </c>
    </row>
    <row r="160" spans="1:20" s="230" customFormat="1" ht="36.75" customHeight="1">
      <c r="A160" s="237"/>
      <c r="B160" s="237"/>
      <c r="C160" s="237"/>
      <c r="D160" s="237">
        <v>4750</v>
      </c>
      <c r="E160" s="238" t="s">
        <v>204</v>
      </c>
      <c r="F160" s="239">
        <v>3788</v>
      </c>
      <c r="G160" s="239">
        <v>3788</v>
      </c>
      <c r="H160" s="239">
        <v>3788</v>
      </c>
      <c r="I160" s="239">
        <v>0</v>
      </c>
      <c r="J160" s="239">
        <v>3788</v>
      </c>
      <c r="K160" s="239">
        <v>0</v>
      </c>
      <c r="L160" s="239">
        <v>0</v>
      </c>
      <c r="M160" s="239">
        <v>0</v>
      </c>
      <c r="N160" s="239">
        <v>0</v>
      </c>
      <c r="O160" s="239">
        <v>0</v>
      </c>
      <c r="P160" s="239">
        <v>0</v>
      </c>
      <c r="Q160" s="239">
        <v>0</v>
      </c>
      <c r="R160" s="239">
        <v>0</v>
      </c>
      <c r="S160" s="239">
        <v>0</v>
      </c>
      <c r="T160" s="239">
        <v>0</v>
      </c>
    </row>
    <row r="161" spans="1:26" s="230" customFormat="1" ht="33" customHeight="1">
      <c r="A161" s="237"/>
      <c r="B161" s="237">
        <v>80103</v>
      </c>
      <c r="C161" s="237"/>
      <c r="D161" s="237"/>
      <c r="E161" s="238" t="s">
        <v>219</v>
      </c>
      <c r="F161" s="239">
        <f aca="true" t="shared" si="19" ref="F161:Z161">SUM(F162:F168)</f>
        <v>198089</v>
      </c>
      <c r="G161" s="239">
        <f t="shared" si="19"/>
        <v>198089</v>
      </c>
      <c r="H161" s="239">
        <f t="shared" si="19"/>
        <v>185830</v>
      </c>
      <c r="I161" s="239">
        <f t="shared" si="19"/>
        <v>172891</v>
      </c>
      <c r="J161" s="239">
        <f t="shared" si="19"/>
        <v>12939</v>
      </c>
      <c r="K161" s="239">
        <f t="shared" si="19"/>
        <v>0</v>
      </c>
      <c r="L161" s="239">
        <f t="shared" si="19"/>
        <v>12259</v>
      </c>
      <c r="M161" s="239">
        <f t="shared" si="19"/>
        <v>0</v>
      </c>
      <c r="N161" s="239">
        <f t="shared" si="19"/>
        <v>0</v>
      </c>
      <c r="O161" s="239">
        <f t="shared" si="19"/>
        <v>0</v>
      </c>
      <c r="P161" s="239">
        <f t="shared" si="19"/>
        <v>0</v>
      </c>
      <c r="Q161" s="239">
        <f t="shared" si="19"/>
        <v>0</v>
      </c>
      <c r="R161" s="239">
        <f t="shared" si="19"/>
        <v>0</v>
      </c>
      <c r="S161" s="239">
        <f t="shared" si="19"/>
        <v>0</v>
      </c>
      <c r="T161" s="239">
        <f t="shared" si="19"/>
        <v>0</v>
      </c>
      <c r="U161" s="239">
        <f t="shared" si="19"/>
        <v>0</v>
      </c>
      <c r="V161" s="239">
        <f t="shared" si="19"/>
        <v>0</v>
      </c>
      <c r="W161" s="239">
        <f t="shared" si="19"/>
        <v>0</v>
      </c>
      <c r="X161" s="239">
        <f t="shared" si="19"/>
        <v>0</v>
      </c>
      <c r="Y161" s="239">
        <f t="shared" si="19"/>
        <v>0</v>
      </c>
      <c r="Z161" s="239">
        <f t="shared" si="19"/>
        <v>0</v>
      </c>
    </row>
    <row r="162" spans="1:20" s="230" customFormat="1" ht="31.5" customHeight="1">
      <c r="A162" s="237"/>
      <c r="B162" s="237"/>
      <c r="C162" s="237"/>
      <c r="D162" s="237">
        <v>3020</v>
      </c>
      <c r="E162" s="238" t="s">
        <v>193</v>
      </c>
      <c r="F162" s="239">
        <v>12259</v>
      </c>
      <c r="G162" s="239">
        <v>12259</v>
      </c>
      <c r="H162" s="239">
        <v>0</v>
      </c>
      <c r="I162" s="239">
        <v>0</v>
      </c>
      <c r="J162" s="239">
        <v>0</v>
      </c>
      <c r="K162" s="239">
        <v>0</v>
      </c>
      <c r="L162" s="239">
        <v>12259</v>
      </c>
      <c r="M162" s="239">
        <v>0</v>
      </c>
      <c r="N162" s="239">
        <v>0</v>
      </c>
      <c r="O162" s="239">
        <v>0</v>
      </c>
      <c r="P162" s="239">
        <v>0</v>
      </c>
      <c r="Q162" s="239">
        <v>0</v>
      </c>
      <c r="R162" s="239">
        <v>0</v>
      </c>
      <c r="S162" s="239">
        <v>0</v>
      </c>
      <c r="T162" s="239">
        <v>0</v>
      </c>
    </row>
    <row r="163" spans="1:20" s="230" customFormat="1" ht="30.75" customHeight="1">
      <c r="A163" s="237"/>
      <c r="B163" s="237"/>
      <c r="C163" s="237"/>
      <c r="D163" s="237">
        <v>4010</v>
      </c>
      <c r="E163" s="228" t="s">
        <v>187</v>
      </c>
      <c r="F163" s="239">
        <v>133710</v>
      </c>
      <c r="G163" s="239">
        <v>133710</v>
      </c>
      <c r="H163" s="239">
        <v>133710</v>
      </c>
      <c r="I163" s="239">
        <v>133710</v>
      </c>
      <c r="J163" s="239">
        <v>0</v>
      </c>
      <c r="K163" s="239">
        <v>0</v>
      </c>
      <c r="L163" s="239">
        <v>0</v>
      </c>
      <c r="M163" s="239">
        <v>0</v>
      </c>
      <c r="N163" s="239">
        <v>0</v>
      </c>
      <c r="O163" s="239">
        <v>0</v>
      </c>
      <c r="P163" s="239">
        <v>0</v>
      </c>
      <c r="Q163" s="239">
        <v>0</v>
      </c>
      <c r="R163" s="239">
        <v>0</v>
      </c>
      <c r="S163" s="239">
        <v>0</v>
      </c>
      <c r="T163" s="239">
        <v>0</v>
      </c>
    </row>
    <row r="164" spans="1:20" s="230" customFormat="1" ht="19.5" customHeight="1">
      <c r="A164" s="237"/>
      <c r="B164" s="237"/>
      <c r="C164" s="237"/>
      <c r="D164" s="237">
        <v>4040</v>
      </c>
      <c r="E164" s="228" t="s">
        <v>188</v>
      </c>
      <c r="F164" s="239">
        <v>11325</v>
      </c>
      <c r="G164" s="239">
        <v>11325</v>
      </c>
      <c r="H164" s="239">
        <v>11325</v>
      </c>
      <c r="I164" s="239">
        <v>11325</v>
      </c>
      <c r="J164" s="239">
        <v>0</v>
      </c>
      <c r="K164" s="239">
        <v>0</v>
      </c>
      <c r="L164" s="239">
        <v>0</v>
      </c>
      <c r="M164" s="239">
        <v>0</v>
      </c>
      <c r="N164" s="239">
        <v>0</v>
      </c>
      <c r="O164" s="239">
        <v>0</v>
      </c>
      <c r="P164" s="239">
        <v>0</v>
      </c>
      <c r="Q164" s="239">
        <v>0</v>
      </c>
      <c r="R164" s="239">
        <v>0</v>
      </c>
      <c r="S164" s="239">
        <v>0</v>
      </c>
      <c r="T164" s="239">
        <v>0</v>
      </c>
    </row>
    <row r="165" spans="1:20" s="230" customFormat="1" ht="19.5" customHeight="1">
      <c r="A165" s="237"/>
      <c r="B165" s="237"/>
      <c r="C165" s="237"/>
      <c r="D165" s="237">
        <v>4110</v>
      </c>
      <c r="E165" s="228" t="s">
        <v>170</v>
      </c>
      <c r="F165" s="239">
        <v>24007</v>
      </c>
      <c r="G165" s="239">
        <v>24007</v>
      </c>
      <c r="H165" s="239">
        <v>24007</v>
      </c>
      <c r="I165" s="239">
        <v>24007</v>
      </c>
      <c r="J165" s="239">
        <v>0</v>
      </c>
      <c r="K165" s="239">
        <v>0</v>
      </c>
      <c r="L165" s="239">
        <v>0</v>
      </c>
      <c r="M165" s="239">
        <v>0</v>
      </c>
      <c r="N165" s="239">
        <v>0</v>
      </c>
      <c r="O165" s="239">
        <v>0</v>
      </c>
      <c r="P165" s="239">
        <v>0</v>
      </c>
      <c r="Q165" s="239">
        <v>0</v>
      </c>
      <c r="R165" s="239">
        <v>0</v>
      </c>
      <c r="S165" s="239">
        <v>0</v>
      </c>
      <c r="T165" s="239">
        <v>0</v>
      </c>
    </row>
    <row r="166" spans="1:20" s="230" customFormat="1" ht="19.5" customHeight="1">
      <c r="A166" s="237"/>
      <c r="B166" s="237"/>
      <c r="C166" s="237"/>
      <c r="D166" s="237">
        <v>4120</v>
      </c>
      <c r="E166" s="228" t="s">
        <v>189</v>
      </c>
      <c r="F166" s="239">
        <v>3849</v>
      </c>
      <c r="G166" s="239">
        <v>3849</v>
      </c>
      <c r="H166" s="239">
        <v>3849</v>
      </c>
      <c r="I166" s="239">
        <v>3849</v>
      </c>
      <c r="J166" s="239">
        <v>0</v>
      </c>
      <c r="K166" s="239">
        <v>0</v>
      </c>
      <c r="L166" s="239">
        <v>0</v>
      </c>
      <c r="M166" s="239">
        <v>0</v>
      </c>
      <c r="N166" s="239">
        <v>0</v>
      </c>
      <c r="O166" s="239">
        <v>0</v>
      </c>
      <c r="P166" s="239">
        <v>0</v>
      </c>
      <c r="Q166" s="239">
        <v>0</v>
      </c>
      <c r="R166" s="239">
        <v>0</v>
      </c>
      <c r="S166" s="239">
        <v>0</v>
      </c>
      <c r="T166" s="239">
        <v>0</v>
      </c>
    </row>
    <row r="167" spans="1:20" s="230" customFormat="1" ht="31.5" customHeight="1">
      <c r="A167" s="237"/>
      <c r="B167" s="237"/>
      <c r="C167" s="237"/>
      <c r="D167" s="237">
        <v>4240</v>
      </c>
      <c r="E167" s="238" t="s">
        <v>218</v>
      </c>
      <c r="F167" s="239">
        <v>2500</v>
      </c>
      <c r="G167" s="239">
        <v>2500</v>
      </c>
      <c r="H167" s="239">
        <v>2500</v>
      </c>
      <c r="I167" s="239">
        <v>0</v>
      </c>
      <c r="J167" s="239">
        <v>2500</v>
      </c>
      <c r="K167" s="239">
        <v>0</v>
      </c>
      <c r="L167" s="239">
        <v>0</v>
      </c>
      <c r="M167" s="239">
        <v>0</v>
      </c>
      <c r="N167" s="239">
        <v>0</v>
      </c>
      <c r="O167" s="239">
        <v>0</v>
      </c>
      <c r="P167" s="239">
        <v>0</v>
      </c>
      <c r="Q167" s="239">
        <v>0</v>
      </c>
      <c r="R167" s="239">
        <v>0</v>
      </c>
      <c r="S167" s="239">
        <v>0</v>
      </c>
      <c r="T167" s="239">
        <v>0</v>
      </c>
    </row>
    <row r="168" spans="1:20" s="230" customFormat="1" ht="32.25" customHeight="1">
      <c r="A168" s="237"/>
      <c r="B168" s="237"/>
      <c r="C168" s="237"/>
      <c r="D168" s="237">
        <v>4440</v>
      </c>
      <c r="E168" s="238" t="s">
        <v>201</v>
      </c>
      <c r="F168" s="239">
        <v>10439</v>
      </c>
      <c r="G168" s="239">
        <v>10439</v>
      </c>
      <c r="H168" s="239">
        <v>10439</v>
      </c>
      <c r="I168" s="239">
        <v>0</v>
      </c>
      <c r="J168" s="239">
        <v>10439</v>
      </c>
      <c r="K168" s="239">
        <v>0</v>
      </c>
      <c r="L168" s="239">
        <v>0</v>
      </c>
      <c r="M168" s="239">
        <v>0</v>
      </c>
      <c r="N168" s="239">
        <v>0</v>
      </c>
      <c r="O168" s="239">
        <v>0</v>
      </c>
      <c r="P168" s="239">
        <v>0</v>
      </c>
      <c r="Q168" s="239">
        <v>0</v>
      </c>
      <c r="R168" s="239">
        <v>0</v>
      </c>
      <c r="S168" s="239">
        <v>0</v>
      </c>
      <c r="T168" s="239">
        <v>0</v>
      </c>
    </row>
    <row r="169" spans="1:20" s="230" customFormat="1" ht="28.5" customHeight="1">
      <c r="A169" s="237"/>
      <c r="B169" s="237">
        <v>80104</v>
      </c>
      <c r="C169" s="237"/>
      <c r="D169" s="237"/>
      <c r="E169" s="238" t="s">
        <v>220</v>
      </c>
      <c r="F169" s="239">
        <f aca="true" t="shared" si="20" ref="F169:T169">SUM(F170:F175)</f>
        <v>79050</v>
      </c>
      <c r="G169" s="239">
        <f t="shared" si="20"/>
        <v>79050</v>
      </c>
      <c r="H169" s="239">
        <f t="shared" si="20"/>
        <v>54050</v>
      </c>
      <c r="I169" s="239">
        <f t="shared" si="20"/>
        <v>51032</v>
      </c>
      <c r="J169" s="239">
        <f t="shared" si="20"/>
        <v>3018</v>
      </c>
      <c r="K169" s="239">
        <f t="shared" si="20"/>
        <v>25000</v>
      </c>
      <c r="L169" s="239">
        <f t="shared" si="20"/>
        <v>0</v>
      </c>
      <c r="M169" s="239">
        <f t="shared" si="20"/>
        <v>0</v>
      </c>
      <c r="N169" s="239">
        <f t="shared" si="20"/>
        <v>0</v>
      </c>
      <c r="O169" s="239">
        <f t="shared" si="20"/>
        <v>0</v>
      </c>
      <c r="P169" s="239">
        <f t="shared" si="20"/>
        <v>0</v>
      </c>
      <c r="Q169" s="239">
        <f t="shared" si="20"/>
        <v>0</v>
      </c>
      <c r="R169" s="239">
        <f t="shared" si="20"/>
        <v>0</v>
      </c>
      <c r="S169" s="239">
        <f t="shared" si="20"/>
        <v>0</v>
      </c>
      <c r="T169" s="239">
        <f t="shared" si="20"/>
        <v>0</v>
      </c>
    </row>
    <row r="170" spans="1:20" s="230" customFormat="1" ht="78.75" customHeight="1">
      <c r="A170" s="237"/>
      <c r="B170" s="237"/>
      <c r="C170" s="237"/>
      <c r="D170" s="237">
        <v>2310</v>
      </c>
      <c r="E170" s="238" t="s">
        <v>221</v>
      </c>
      <c r="F170" s="239">
        <v>25000</v>
      </c>
      <c r="G170" s="239">
        <v>25000</v>
      </c>
      <c r="H170" s="239">
        <v>0</v>
      </c>
      <c r="I170" s="239">
        <v>0</v>
      </c>
      <c r="J170" s="239">
        <v>0</v>
      </c>
      <c r="K170" s="239">
        <v>25000</v>
      </c>
      <c r="L170" s="239">
        <v>0</v>
      </c>
      <c r="M170" s="239">
        <v>0</v>
      </c>
      <c r="N170" s="239">
        <v>0</v>
      </c>
      <c r="O170" s="239">
        <v>0</v>
      </c>
      <c r="P170" s="239">
        <v>0</v>
      </c>
      <c r="Q170" s="239">
        <v>0</v>
      </c>
      <c r="R170" s="239">
        <v>0</v>
      </c>
      <c r="S170" s="239">
        <v>0</v>
      </c>
      <c r="T170" s="239">
        <v>0</v>
      </c>
    </row>
    <row r="171" spans="1:20" s="230" customFormat="1" ht="30" customHeight="1">
      <c r="A171" s="237"/>
      <c r="B171" s="237"/>
      <c r="C171" s="237"/>
      <c r="D171" s="237">
        <v>4010</v>
      </c>
      <c r="E171" s="228" t="s">
        <v>187</v>
      </c>
      <c r="F171" s="239">
        <v>40505</v>
      </c>
      <c r="G171" s="239">
        <v>40505</v>
      </c>
      <c r="H171" s="239">
        <v>40505</v>
      </c>
      <c r="I171" s="239">
        <v>40505</v>
      </c>
      <c r="J171" s="239">
        <v>0</v>
      </c>
      <c r="K171" s="239">
        <v>0</v>
      </c>
      <c r="L171" s="239">
        <v>0</v>
      </c>
      <c r="M171" s="239">
        <v>0</v>
      </c>
      <c r="N171" s="239">
        <v>0</v>
      </c>
      <c r="O171" s="239">
        <v>0</v>
      </c>
      <c r="P171" s="239">
        <v>0</v>
      </c>
      <c r="Q171" s="239">
        <v>0</v>
      </c>
      <c r="R171" s="239">
        <v>0</v>
      </c>
      <c r="S171" s="239">
        <v>0</v>
      </c>
      <c r="T171" s="239">
        <v>0</v>
      </c>
    </row>
    <row r="172" spans="1:20" s="230" customFormat="1" ht="18.75" customHeight="1">
      <c r="A172" s="237"/>
      <c r="B172" s="237"/>
      <c r="C172" s="237"/>
      <c r="D172" s="237">
        <v>4040</v>
      </c>
      <c r="E172" s="228" t="s">
        <v>188</v>
      </c>
      <c r="F172" s="239">
        <v>2842</v>
      </c>
      <c r="G172" s="239">
        <v>2842</v>
      </c>
      <c r="H172" s="239">
        <v>2842</v>
      </c>
      <c r="I172" s="239">
        <v>2842</v>
      </c>
      <c r="J172" s="239">
        <v>0</v>
      </c>
      <c r="K172" s="239">
        <v>0</v>
      </c>
      <c r="L172" s="239">
        <v>0</v>
      </c>
      <c r="M172" s="239">
        <v>0</v>
      </c>
      <c r="N172" s="239">
        <v>0</v>
      </c>
      <c r="O172" s="239">
        <v>0</v>
      </c>
      <c r="P172" s="239">
        <v>0</v>
      </c>
      <c r="Q172" s="239">
        <v>0</v>
      </c>
      <c r="R172" s="239">
        <v>0</v>
      </c>
      <c r="S172" s="239">
        <v>0</v>
      </c>
      <c r="T172" s="239">
        <v>0</v>
      </c>
    </row>
    <row r="173" spans="1:20" s="230" customFormat="1" ht="18.75" customHeight="1">
      <c r="A173" s="237"/>
      <c r="B173" s="237"/>
      <c r="C173" s="237"/>
      <c r="D173" s="237">
        <v>4110</v>
      </c>
      <c r="E173" s="228" t="s">
        <v>170</v>
      </c>
      <c r="F173" s="239">
        <v>6623</v>
      </c>
      <c r="G173" s="239">
        <v>6623</v>
      </c>
      <c r="H173" s="239">
        <v>6623</v>
      </c>
      <c r="I173" s="239">
        <v>6623</v>
      </c>
      <c r="J173" s="239">
        <v>0</v>
      </c>
      <c r="K173" s="239">
        <v>0</v>
      </c>
      <c r="L173" s="239">
        <v>0</v>
      </c>
      <c r="M173" s="239">
        <v>0</v>
      </c>
      <c r="N173" s="239">
        <v>0</v>
      </c>
      <c r="O173" s="239">
        <v>0</v>
      </c>
      <c r="P173" s="239">
        <v>0</v>
      </c>
      <c r="Q173" s="239">
        <v>0</v>
      </c>
      <c r="R173" s="239">
        <v>0</v>
      </c>
      <c r="S173" s="239">
        <v>0</v>
      </c>
      <c r="T173" s="239">
        <v>0</v>
      </c>
    </row>
    <row r="174" spans="1:20" s="230" customFormat="1" ht="18.75" customHeight="1">
      <c r="A174" s="237"/>
      <c r="B174" s="237"/>
      <c r="C174" s="237"/>
      <c r="D174" s="237">
        <v>4120</v>
      </c>
      <c r="E174" s="228" t="s">
        <v>189</v>
      </c>
      <c r="F174" s="239">
        <v>1062</v>
      </c>
      <c r="G174" s="239">
        <v>1062</v>
      </c>
      <c r="H174" s="239">
        <v>1062</v>
      </c>
      <c r="I174" s="239">
        <v>1062</v>
      </c>
      <c r="J174" s="239">
        <v>0</v>
      </c>
      <c r="K174" s="239">
        <v>0</v>
      </c>
      <c r="L174" s="239">
        <v>0</v>
      </c>
      <c r="M174" s="239">
        <v>0</v>
      </c>
      <c r="N174" s="239">
        <v>0</v>
      </c>
      <c r="O174" s="239">
        <v>0</v>
      </c>
      <c r="P174" s="239">
        <v>0</v>
      </c>
      <c r="Q174" s="239">
        <v>0</v>
      </c>
      <c r="R174" s="239">
        <v>0</v>
      </c>
      <c r="S174" s="239">
        <v>0</v>
      </c>
      <c r="T174" s="239">
        <v>0</v>
      </c>
    </row>
    <row r="175" spans="1:20" s="230" customFormat="1" ht="30" customHeight="1">
      <c r="A175" s="237"/>
      <c r="B175" s="237"/>
      <c r="C175" s="237"/>
      <c r="D175" s="237">
        <v>4440</v>
      </c>
      <c r="E175" s="238" t="s">
        <v>201</v>
      </c>
      <c r="F175" s="239">
        <v>3018</v>
      </c>
      <c r="G175" s="239">
        <v>3018</v>
      </c>
      <c r="H175" s="239">
        <v>3018</v>
      </c>
      <c r="I175" s="239">
        <v>0</v>
      </c>
      <c r="J175" s="239">
        <v>3018</v>
      </c>
      <c r="K175" s="239">
        <v>0</v>
      </c>
      <c r="L175" s="239">
        <v>0</v>
      </c>
      <c r="M175" s="239">
        <v>0</v>
      </c>
      <c r="N175" s="239">
        <v>0</v>
      </c>
      <c r="O175" s="239">
        <v>0</v>
      </c>
      <c r="P175" s="239">
        <v>0</v>
      </c>
      <c r="Q175" s="239">
        <v>0</v>
      </c>
      <c r="R175" s="239">
        <v>0</v>
      </c>
      <c r="S175" s="239">
        <v>0</v>
      </c>
      <c r="T175" s="239">
        <v>0</v>
      </c>
    </row>
    <row r="176" spans="1:20" s="230" customFormat="1" ht="21.75" customHeight="1">
      <c r="A176" s="226"/>
      <c r="B176" s="226">
        <v>80110</v>
      </c>
      <c r="C176" s="226"/>
      <c r="D176" s="226"/>
      <c r="E176" s="228" t="s">
        <v>115</v>
      </c>
      <c r="F176" s="229">
        <f aca="true" t="shared" si="21" ref="F176:T176">SUM(F177:F195)</f>
        <v>957371</v>
      </c>
      <c r="G176" s="229">
        <f t="shared" si="21"/>
        <v>855371</v>
      </c>
      <c r="H176" s="229">
        <f t="shared" si="21"/>
        <v>822883</v>
      </c>
      <c r="I176" s="229">
        <f t="shared" si="21"/>
        <v>684238</v>
      </c>
      <c r="J176" s="229">
        <f t="shared" si="21"/>
        <v>138645</v>
      </c>
      <c r="K176" s="229">
        <f t="shared" si="21"/>
        <v>0</v>
      </c>
      <c r="L176" s="229">
        <f t="shared" si="21"/>
        <v>32488</v>
      </c>
      <c r="M176" s="229">
        <f t="shared" si="21"/>
        <v>0</v>
      </c>
      <c r="N176" s="229">
        <f t="shared" si="21"/>
        <v>0</v>
      </c>
      <c r="O176" s="229">
        <f t="shared" si="21"/>
        <v>0</v>
      </c>
      <c r="P176" s="229">
        <f t="shared" si="21"/>
        <v>102000</v>
      </c>
      <c r="Q176" s="229">
        <f t="shared" si="21"/>
        <v>102000</v>
      </c>
      <c r="R176" s="229">
        <f t="shared" si="21"/>
        <v>0</v>
      </c>
      <c r="S176" s="229">
        <f t="shared" si="21"/>
        <v>0</v>
      </c>
      <c r="T176" s="229">
        <f t="shared" si="21"/>
        <v>0</v>
      </c>
    </row>
    <row r="177" spans="1:20" s="230" customFormat="1" ht="32.25" customHeight="1">
      <c r="A177" s="237"/>
      <c r="B177" s="237"/>
      <c r="C177" s="237"/>
      <c r="D177" s="237">
        <v>3020</v>
      </c>
      <c r="E177" s="238" t="s">
        <v>193</v>
      </c>
      <c r="F177" s="239">
        <v>32488</v>
      </c>
      <c r="G177" s="239">
        <v>32488</v>
      </c>
      <c r="H177" s="239">
        <v>0</v>
      </c>
      <c r="I177" s="239">
        <v>0</v>
      </c>
      <c r="J177" s="239">
        <v>0</v>
      </c>
      <c r="K177" s="239">
        <v>0</v>
      </c>
      <c r="L177" s="239">
        <v>32488</v>
      </c>
      <c r="M177" s="239">
        <v>0</v>
      </c>
      <c r="N177" s="239">
        <v>0</v>
      </c>
      <c r="O177" s="239">
        <v>0</v>
      </c>
      <c r="P177" s="239">
        <v>0</v>
      </c>
      <c r="Q177" s="239">
        <v>0</v>
      </c>
      <c r="R177" s="239">
        <v>0</v>
      </c>
      <c r="S177" s="239">
        <v>0</v>
      </c>
      <c r="T177" s="239">
        <v>0</v>
      </c>
    </row>
    <row r="178" spans="1:20" s="230" customFormat="1" ht="30" customHeight="1">
      <c r="A178" s="237"/>
      <c r="B178" s="237"/>
      <c r="C178" s="237"/>
      <c r="D178" s="237">
        <v>4010</v>
      </c>
      <c r="E178" s="228" t="s">
        <v>187</v>
      </c>
      <c r="F178" s="239">
        <v>534040</v>
      </c>
      <c r="G178" s="239">
        <v>534040</v>
      </c>
      <c r="H178" s="239">
        <v>534040</v>
      </c>
      <c r="I178" s="239">
        <v>534040</v>
      </c>
      <c r="J178" s="239">
        <v>0</v>
      </c>
      <c r="K178" s="239">
        <v>0</v>
      </c>
      <c r="L178" s="239">
        <v>0</v>
      </c>
      <c r="M178" s="239">
        <v>0</v>
      </c>
      <c r="N178" s="239">
        <v>0</v>
      </c>
      <c r="O178" s="239">
        <v>0</v>
      </c>
      <c r="P178" s="239">
        <v>0</v>
      </c>
      <c r="Q178" s="239">
        <v>0</v>
      </c>
      <c r="R178" s="239">
        <v>0</v>
      </c>
      <c r="S178" s="239">
        <v>0</v>
      </c>
      <c r="T178" s="239">
        <v>0</v>
      </c>
    </row>
    <row r="179" spans="1:20" s="230" customFormat="1" ht="19.5" customHeight="1">
      <c r="A179" s="237"/>
      <c r="B179" s="237"/>
      <c r="C179" s="237"/>
      <c r="D179" s="237">
        <v>4040</v>
      </c>
      <c r="E179" s="228" t="s">
        <v>188</v>
      </c>
      <c r="F179" s="239">
        <v>43380</v>
      </c>
      <c r="G179" s="239">
        <v>43380</v>
      </c>
      <c r="H179" s="239">
        <v>43380</v>
      </c>
      <c r="I179" s="239">
        <v>43380</v>
      </c>
      <c r="J179" s="239">
        <v>0</v>
      </c>
      <c r="K179" s="239">
        <v>0</v>
      </c>
      <c r="L179" s="239">
        <v>0</v>
      </c>
      <c r="M179" s="239">
        <v>0</v>
      </c>
      <c r="N179" s="239">
        <v>0</v>
      </c>
      <c r="O179" s="239">
        <v>0</v>
      </c>
      <c r="P179" s="239">
        <v>0</v>
      </c>
      <c r="Q179" s="239">
        <v>0</v>
      </c>
      <c r="R179" s="239">
        <v>0</v>
      </c>
      <c r="S179" s="239">
        <v>0</v>
      </c>
      <c r="T179" s="239">
        <v>0</v>
      </c>
    </row>
    <row r="180" spans="1:20" s="230" customFormat="1" ht="19.5" customHeight="1">
      <c r="A180" s="237"/>
      <c r="B180" s="237"/>
      <c r="C180" s="237"/>
      <c r="D180" s="237">
        <v>4110</v>
      </c>
      <c r="E180" s="228" t="s">
        <v>170</v>
      </c>
      <c r="F180" s="239">
        <v>92007</v>
      </c>
      <c r="G180" s="239">
        <v>92007</v>
      </c>
      <c r="H180" s="239">
        <v>92007</v>
      </c>
      <c r="I180" s="239">
        <v>92007</v>
      </c>
      <c r="J180" s="239">
        <v>0</v>
      </c>
      <c r="K180" s="239">
        <v>0</v>
      </c>
      <c r="L180" s="239">
        <v>0</v>
      </c>
      <c r="M180" s="239">
        <v>0</v>
      </c>
      <c r="N180" s="239">
        <v>0</v>
      </c>
      <c r="O180" s="239">
        <v>0</v>
      </c>
      <c r="P180" s="239">
        <v>0</v>
      </c>
      <c r="Q180" s="239">
        <v>0</v>
      </c>
      <c r="R180" s="239">
        <v>0</v>
      </c>
      <c r="S180" s="239">
        <v>0</v>
      </c>
      <c r="T180" s="239">
        <v>0</v>
      </c>
    </row>
    <row r="181" spans="1:20" s="230" customFormat="1" ht="19.5" customHeight="1">
      <c r="A181" s="237"/>
      <c r="B181" s="237"/>
      <c r="C181" s="237"/>
      <c r="D181" s="237">
        <v>4120</v>
      </c>
      <c r="E181" s="228" t="s">
        <v>189</v>
      </c>
      <c r="F181" s="239">
        <v>14811</v>
      </c>
      <c r="G181" s="239">
        <v>14811</v>
      </c>
      <c r="H181" s="239">
        <v>14811</v>
      </c>
      <c r="I181" s="239">
        <v>14811</v>
      </c>
      <c r="J181" s="239">
        <v>0</v>
      </c>
      <c r="K181" s="239">
        <v>0</v>
      </c>
      <c r="L181" s="239">
        <v>0</v>
      </c>
      <c r="M181" s="239">
        <v>0</v>
      </c>
      <c r="N181" s="239">
        <v>0</v>
      </c>
      <c r="O181" s="239">
        <v>0</v>
      </c>
      <c r="P181" s="239">
        <v>0</v>
      </c>
      <c r="Q181" s="239">
        <v>0</v>
      </c>
      <c r="R181" s="239">
        <v>0</v>
      </c>
      <c r="S181" s="239">
        <v>0</v>
      </c>
      <c r="T181" s="239">
        <v>0</v>
      </c>
    </row>
    <row r="182" spans="1:20" s="230" customFormat="1" ht="19.5" customHeight="1">
      <c r="A182" s="237"/>
      <c r="B182" s="237"/>
      <c r="C182" s="237"/>
      <c r="D182" s="237">
        <v>4210</v>
      </c>
      <c r="E182" s="228" t="s">
        <v>172</v>
      </c>
      <c r="F182" s="239">
        <v>75500</v>
      </c>
      <c r="G182" s="239">
        <v>75500</v>
      </c>
      <c r="H182" s="239">
        <v>75500</v>
      </c>
      <c r="I182" s="239">
        <v>0</v>
      </c>
      <c r="J182" s="239">
        <v>75500</v>
      </c>
      <c r="K182" s="239">
        <v>0</v>
      </c>
      <c r="L182" s="239">
        <v>0</v>
      </c>
      <c r="M182" s="239">
        <v>0</v>
      </c>
      <c r="N182" s="239">
        <v>0</v>
      </c>
      <c r="O182" s="239">
        <v>0</v>
      </c>
      <c r="P182" s="239">
        <v>0</v>
      </c>
      <c r="Q182" s="239">
        <v>0</v>
      </c>
      <c r="R182" s="239">
        <v>0</v>
      </c>
      <c r="S182" s="239">
        <v>0</v>
      </c>
      <c r="T182" s="239">
        <v>0</v>
      </c>
    </row>
    <row r="183" spans="1:20" s="230" customFormat="1" ht="34.5" customHeight="1">
      <c r="A183" s="237"/>
      <c r="B183" s="237"/>
      <c r="C183" s="237"/>
      <c r="D183" s="237">
        <v>4240</v>
      </c>
      <c r="E183" s="238" t="s">
        <v>218</v>
      </c>
      <c r="F183" s="239">
        <v>1000</v>
      </c>
      <c r="G183" s="239">
        <v>1000</v>
      </c>
      <c r="H183" s="239">
        <v>1000</v>
      </c>
      <c r="I183" s="239">
        <v>0</v>
      </c>
      <c r="J183" s="239">
        <v>1000</v>
      </c>
      <c r="K183" s="239">
        <v>0</v>
      </c>
      <c r="L183" s="239">
        <v>0</v>
      </c>
      <c r="M183" s="239">
        <v>0</v>
      </c>
      <c r="N183" s="239">
        <v>0</v>
      </c>
      <c r="O183" s="239">
        <v>0</v>
      </c>
      <c r="P183" s="239">
        <v>0</v>
      </c>
      <c r="Q183" s="239">
        <v>0</v>
      </c>
      <c r="R183" s="239">
        <v>0</v>
      </c>
      <c r="S183" s="239">
        <v>0</v>
      </c>
      <c r="T183" s="239">
        <v>0</v>
      </c>
    </row>
    <row r="184" spans="1:20" s="230" customFormat="1" ht="19.5" customHeight="1">
      <c r="A184" s="237"/>
      <c r="B184" s="237"/>
      <c r="C184" s="237"/>
      <c r="D184" s="237">
        <v>4260</v>
      </c>
      <c r="E184" s="228" t="s">
        <v>173</v>
      </c>
      <c r="F184" s="239">
        <v>8000</v>
      </c>
      <c r="G184" s="239">
        <v>8000</v>
      </c>
      <c r="H184" s="239">
        <v>8000</v>
      </c>
      <c r="I184" s="239">
        <v>0</v>
      </c>
      <c r="J184" s="239">
        <v>8000</v>
      </c>
      <c r="K184" s="239">
        <v>0</v>
      </c>
      <c r="L184" s="239">
        <v>0</v>
      </c>
      <c r="M184" s="239">
        <v>0</v>
      </c>
      <c r="N184" s="239">
        <v>0</v>
      </c>
      <c r="O184" s="239">
        <v>0</v>
      </c>
      <c r="P184" s="239">
        <v>0</v>
      </c>
      <c r="Q184" s="239">
        <v>0</v>
      </c>
      <c r="R184" s="239">
        <v>0</v>
      </c>
      <c r="S184" s="239">
        <v>0</v>
      </c>
      <c r="T184" s="239">
        <v>0</v>
      </c>
    </row>
    <row r="185" spans="1:20" s="230" customFormat="1" ht="19.5" customHeight="1">
      <c r="A185" s="237"/>
      <c r="B185" s="237"/>
      <c r="C185" s="237"/>
      <c r="D185" s="237">
        <v>4270</v>
      </c>
      <c r="E185" s="228" t="s">
        <v>174</v>
      </c>
      <c r="F185" s="239">
        <v>3000</v>
      </c>
      <c r="G185" s="239">
        <v>3000</v>
      </c>
      <c r="H185" s="239">
        <v>3000</v>
      </c>
      <c r="I185" s="239">
        <v>0</v>
      </c>
      <c r="J185" s="239">
        <v>3000</v>
      </c>
      <c r="K185" s="239">
        <v>0</v>
      </c>
      <c r="L185" s="239">
        <v>0</v>
      </c>
      <c r="M185" s="239">
        <v>0</v>
      </c>
      <c r="N185" s="239">
        <v>0</v>
      </c>
      <c r="O185" s="239">
        <v>0</v>
      </c>
      <c r="P185" s="239">
        <v>0</v>
      </c>
      <c r="Q185" s="239">
        <v>0</v>
      </c>
      <c r="R185" s="239">
        <v>0</v>
      </c>
      <c r="S185" s="239">
        <v>0</v>
      </c>
      <c r="T185" s="239">
        <v>0</v>
      </c>
    </row>
    <row r="186" spans="1:20" s="230" customFormat="1" ht="19.5" customHeight="1">
      <c r="A186" s="237"/>
      <c r="B186" s="237"/>
      <c r="C186" s="237"/>
      <c r="D186" s="237">
        <v>4280</v>
      </c>
      <c r="E186" s="238" t="s">
        <v>195</v>
      </c>
      <c r="F186" s="239">
        <v>150</v>
      </c>
      <c r="G186" s="239">
        <v>150</v>
      </c>
      <c r="H186" s="239">
        <v>150</v>
      </c>
      <c r="I186" s="239">
        <v>0</v>
      </c>
      <c r="J186" s="239">
        <v>150</v>
      </c>
      <c r="K186" s="239">
        <v>0</v>
      </c>
      <c r="L186" s="239">
        <v>0</v>
      </c>
      <c r="M186" s="239">
        <v>0</v>
      </c>
      <c r="N186" s="239">
        <v>0</v>
      </c>
      <c r="O186" s="239">
        <v>0</v>
      </c>
      <c r="P186" s="239">
        <v>0</v>
      </c>
      <c r="Q186" s="239">
        <v>0</v>
      </c>
      <c r="R186" s="239">
        <v>0</v>
      </c>
      <c r="S186" s="239">
        <v>0</v>
      </c>
      <c r="T186" s="239">
        <v>0</v>
      </c>
    </row>
    <row r="187" spans="1:20" s="230" customFormat="1" ht="19.5" customHeight="1">
      <c r="A187" s="237"/>
      <c r="B187" s="237"/>
      <c r="C187" s="237"/>
      <c r="D187" s="237">
        <v>4300</v>
      </c>
      <c r="E187" s="228" t="s">
        <v>184</v>
      </c>
      <c r="F187" s="239">
        <v>9950</v>
      </c>
      <c r="G187" s="239">
        <v>9950</v>
      </c>
      <c r="H187" s="239">
        <v>9950</v>
      </c>
      <c r="I187" s="239">
        <v>0</v>
      </c>
      <c r="J187" s="239">
        <v>9950</v>
      </c>
      <c r="K187" s="239">
        <v>0</v>
      </c>
      <c r="L187" s="239">
        <v>0</v>
      </c>
      <c r="M187" s="239">
        <v>0</v>
      </c>
      <c r="N187" s="239">
        <v>0</v>
      </c>
      <c r="O187" s="239">
        <v>0</v>
      </c>
      <c r="P187" s="239">
        <v>0</v>
      </c>
      <c r="Q187" s="239">
        <v>0</v>
      </c>
      <c r="R187" s="239">
        <v>0</v>
      </c>
      <c r="S187" s="239">
        <v>0</v>
      </c>
      <c r="T187" s="239">
        <v>0</v>
      </c>
    </row>
    <row r="188" spans="1:20" s="230" customFormat="1" ht="30.75" customHeight="1">
      <c r="A188" s="237"/>
      <c r="B188" s="237"/>
      <c r="C188" s="237"/>
      <c r="D188" s="237">
        <v>4350</v>
      </c>
      <c r="E188" s="238" t="s">
        <v>196</v>
      </c>
      <c r="F188" s="239">
        <v>2800</v>
      </c>
      <c r="G188" s="239">
        <v>2800</v>
      </c>
      <c r="H188" s="239">
        <v>2800</v>
      </c>
      <c r="I188" s="239">
        <v>0</v>
      </c>
      <c r="J188" s="239">
        <v>2800</v>
      </c>
      <c r="K188" s="239">
        <v>0</v>
      </c>
      <c r="L188" s="239">
        <v>0</v>
      </c>
      <c r="M188" s="239">
        <v>0</v>
      </c>
      <c r="N188" s="239">
        <v>0</v>
      </c>
      <c r="O188" s="239">
        <v>0</v>
      </c>
      <c r="P188" s="239">
        <v>0</v>
      </c>
      <c r="Q188" s="239">
        <v>0</v>
      </c>
      <c r="R188" s="239">
        <v>0</v>
      </c>
      <c r="S188" s="239">
        <v>0</v>
      </c>
      <c r="T188" s="239">
        <v>0</v>
      </c>
    </row>
    <row r="189" spans="1:20" s="230" customFormat="1" ht="49.5" customHeight="1">
      <c r="A189" s="237"/>
      <c r="B189" s="237"/>
      <c r="C189" s="237"/>
      <c r="D189" s="237">
        <v>4370</v>
      </c>
      <c r="E189" s="238" t="s">
        <v>198</v>
      </c>
      <c r="F189" s="239">
        <v>2000</v>
      </c>
      <c r="G189" s="239">
        <v>2000</v>
      </c>
      <c r="H189" s="239">
        <v>2000</v>
      </c>
      <c r="I189" s="239">
        <v>0</v>
      </c>
      <c r="J189" s="239">
        <v>2000</v>
      </c>
      <c r="K189" s="239">
        <v>0</v>
      </c>
      <c r="L189" s="239">
        <v>0</v>
      </c>
      <c r="M189" s="239">
        <v>0</v>
      </c>
      <c r="N189" s="239">
        <v>0</v>
      </c>
      <c r="O189" s="239">
        <v>0</v>
      </c>
      <c r="P189" s="239">
        <v>0</v>
      </c>
      <c r="Q189" s="239">
        <v>0</v>
      </c>
      <c r="R189" s="239">
        <v>0</v>
      </c>
      <c r="S189" s="239">
        <v>0</v>
      </c>
      <c r="T189" s="239">
        <v>0</v>
      </c>
    </row>
    <row r="190" spans="1:20" s="230" customFormat="1" ht="19.5" customHeight="1">
      <c r="A190" s="237"/>
      <c r="B190" s="237"/>
      <c r="C190" s="237"/>
      <c r="D190" s="237">
        <v>4410</v>
      </c>
      <c r="E190" s="238" t="s">
        <v>199</v>
      </c>
      <c r="F190" s="239">
        <v>265</v>
      </c>
      <c r="G190" s="239">
        <v>265</v>
      </c>
      <c r="H190" s="239">
        <v>265</v>
      </c>
      <c r="I190" s="239">
        <v>0</v>
      </c>
      <c r="J190" s="239">
        <v>265</v>
      </c>
      <c r="K190" s="239">
        <v>0</v>
      </c>
      <c r="L190" s="239">
        <v>0</v>
      </c>
      <c r="M190" s="239">
        <v>0</v>
      </c>
      <c r="N190" s="239">
        <v>0</v>
      </c>
      <c r="O190" s="239">
        <v>0</v>
      </c>
      <c r="P190" s="239">
        <v>0</v>
      </c>
      <c r="Q190" s="239">
        <v>0</v>
      </c>
      <c r="R190" s="239">
        <v>0</v>
      </c>
      <c r="S190" s="239">
        <v>0</v>
      </c>
      <c r="T190" s="239">
        <v>0</v>
      </c>
    </row>
    <row r="191" spans="1:20" s="230" customFormat="1" ht="19.5" customHeight="1">
      <c r="A191" s="237"/>
      <c r="B191" s="237"/>
      <c r="C191" s="237"/>
      <c r="D191" s="237">
        <v>4430</v>
      </c>
      <c r="E191" s="238" t="s">
        <v>200</v>
      </c>
      <c r="F191" s="239">
        <v>1400</v>
      </c>
      <c r="G191" s="239">
        <v>1400</v>
      </c>
      <c r="H191" s="239">
        <v>1400</v>
      </c>
      <c r="I191" s="239">
        <v>0</v>
      </c>
      <c r="J191" s="239">
        <v>1400</v>
      </c>
      <c r="K191" s="239">
        <v>0</v>
      </c>
      <c r="L191" s="239">
        <v>0</v>
      </c>
      <c r="M191" s="239">
        <v>0</v>
      </c>
      <c r="N191" s="239">
        <v>0</v>
      </c>
      <c r="O191" s="239">
        <v>0</v>
      </c>
      <c r="P191" s="239">
        <v>0</v>
      </c>
      <c r="Q191" s="239">
        <v>0</v>
      </c>
      <c r="R191" s="239">
        <v>0</v>
      </c>
      <c r="S191" s="239">
        <v>0</v>
      </c>
      <c r="T191" s="239">
        <v>0</v>
      </c>
    </row>
    <row r="192" spans="1:20" s="230" customFormat="1" ht="33.75" customHeight="1">
      <c r="A192" s="237"/>
      <c r="B192" s="237"/>
      <c r="C192" s="237"/>
      <c r="D192" s="237">
        <v>4440</v>
      </c>
      <c r="E192" s="238" t="s">
        <v>201</v>
      </c>
      <c r="F192" s="239">
        <v>32580</v>
      </c>
      <c r="G192" s="239">
        <v>32580</v>
      </c>
      <c r="H192" s="239">
        <v>32580</v>
      </c>
      <c r="I192" s="239">
        <v>0</v>
      </c>
      <c r="J192" s="239">
        <v>32580</v>
      </c>
      <c r="K192" s="239">
        <v>0</v>
      </c>
      <c r="L192" s="239">
        <v>0</v>
      </c>
      <c r="M192" s="239">
        <v>0</v>
      </c>
      <c r="N192" s="239">
        <v>0</v>
      </c>
      <c r="O192" s="239">
        <v>0</v>
      </c>
      <c r="P192" s="239">
        <v>0</v>
      </c>
      <c r="Q192" s="239">
        <v>0</v>
      </c>
      <c r="R192" s="239">
        <v>0</v>
      </c>
      <c r="S192" s="239">
        <v>0</v>
      </c>
      <c r="T192" s="239">
        <v>0</v>
      </c>
    </row>
    <row r="193" spans="1:20" s="230" customFormat="1" ht="47.25" customHeight="1">
      <c r="A193" s="237"/>
      <c r="B193" s="237"/>
      <c r="C193" s="237"/>
      <c r="D193" s="237">
        <v>4740</v>
      </c>
      <c r="E193" s="238" t="s">
        <v>203</v>
      </c>
      <c r="F193" s="239">
        <v>500</v>
      </c>
      <c r="G193" s="239">
        <v>500</v>
      </c>
      <c r="H193" s="239">
        <v>500</v>
      </c>
      <c r="I193" s="239">
        <v>0</v>
      </c>
      <c r="J193" s="239">
        <v>500</v>
      </c>
      <c r="K193" s="239">
        <v>0</v>
      </c>
      <c r="L193" s="239">
        <v>0</v>
      </c>
      <c r="M193" s="239">
        <v>0</v>
      </c>
      <c r="N193" s="239">
        <v>0</v>
      </c>
      <c r="O193" s="239">
        <v>0</v>
      </c>
      <c r="P193" s="239">
        <v>0</v>
      </c>
      <c r="Q193" s="239">
        <v>0</v>
      </c>
      <c r="R193" s="239">
        <v>0</v>
      </c>
      <c r="S193" s="239">
        <v>0</v>
      </c>
      <c r="T193" s="239">
        <v>0</v>
      </c>
    </row>
    <row r="194" spans="1:20" s="230" customFormat="1" ht="35.25" customHeight="1">
      <c r="A194" s="237"/>
      <c r="B194" s="237"/>
      <c r="C194" s="237"/>
      <c r="D194" s="237">
        <v>4750</v>
      </c>
      <c r="E194" s="238" t="s">
        <v>204</v>
      </c>
      <c r="F194" s="239">
        <v>1500</v>
      </c>
      <c r="G194" s="239">
        <v>1500</v>
      </c>
      <c r="H194" s="239">
        <v>1500</v>
      </c>
      <c r="I194" s="239">
        <v>0</v>
      </c>
      <c r="J194" s="239">
        <v>1500</v>
      </c>
      <c r="K194" s="239">
        <v>0</v>
      </c>
      <c r="L194" s="239">
        <v>0</v>
      </c>
      <c r="M194" s="239">
        <v>0</v>
      </c>
      <c r="N194" s="239">
        <v>0</v>
      </c>
      <c r="O194" s="239">
        <v>0</v>
      </c>
      <c r="P194" s="239">
        <v>0</v>
      </c>
      <c r="Q194" s="239">
        <v>0</v>
      </c>
      <c r="R194" s="239">
        <v>0</v>
      </c>
      <c r="S194" s="239">
        <v>0</v>
      </c>
      <c r="T194" s="239">
        <v>0</v>
      </c>
    </row>
    <row r="195" spans="1:20" s="230" customFormat="1" ht="114.75" customHeight="1">
      <c r="A195" s="237"/>
      <c r="B195" s="237"/>
      <c r="C195" s="237"/>
      <c r="D195" s="237">
        <v>6650</v>
      </c>
      <c r="E195" s="238" t="s">
        <v>222</v>
      </c>
      <c r="F195" s="239">
        <v>102000</v>
      </c>
      <c r="G195" s="239">
        <v>0</v>
      </c>
      <c r="H195" s="239">
        <v>0</v>
      </c>
      <c r="I195" s="239">
        <v>0</v>
      </c>
      <c r="J195" s="239">
        <v>0</v>
      </c>
      <c r="K195" s="239">
        <v>0</v>
      </c>
      <c r="L195" s="239">
        <v>0</v>
      </c>
      <c r="M195" s="239">
        <v>0</v>
      </c>
      <c r="N195" s="239">
        <v>0</v>
      </c>
      <c r="O195" s="239">
        <v>0</v>
      </c>
      <c r="P195" s="239">
        <v>102000</v>
      </c>
      <c r="Q195" s="239">
        <v>102000</v>
      </c>
      <c r="R195" s="239">
        <v>0</v>
      </c>
      <c r="S195" s="239">
        <v>0</v>
      </c>
      <c r="T195" s="239">
        <v>0</v>
      </c>
    </row>
    <row r="196" spans="1:20" s="230" customFormat="1" ht="27" customHeight="1">
      <c r="A196" s="226"/>
      <c r="B196" s="226">
        <v>80113</v>
      </c>
      <c r="C196" s="226"/>
      <c r="D196" s="226"/>
      <c r="E196" s="228" t="s">
        <v>223</v>
      </c>
      <c r="F196" s="229">
        <f aca="true" t="shared" si="22" ref="F196:T196">SUM(F197:F200)</f>
        <v>156136</v>
      </c>
      <c r="G196" s="229">
        <f t="shared" si="22"/>
        <v>156136</v>
      </c>
      <c r="H196" s="229">
        <f t="shared" si="22"/>
        <v>46806</v>
      </c>
      <c r="I196" s="229">
        <f t="shared" si="22"/>
        <v>9366</v>
      </c>
      <c r="J196" s="229">
        <f t="shared" si="22"/>
        <v>37440</v>
      </c>
      <c r="K196" s="229">
        <f t="shared" si="22"/>
        <v>109330</v>
      </c>
      <c r="L196" s="229">
        <f t="shared" si="22"/>
        <v>0</v>
      </c>
      <c r="M196" s="229">
        <f t="shared" si="22"/>
        <v>0</v>
      </c>
      <c r="N196" s="229">
        <f t="shared" si="22"/>
        <v>0</v>
      </c>
      <c r="O196" s="229">
        <f t="shared" si="22"/>
        <v>0</v>
      </c>
      <c r="P196" s="229">
        <f t="shared" si="22"/>
        <v>0</v>
      </c>
      <c r="Q196" s="229">
        <f t="shared" si="22"/>
        <v>0</v>
      </c>
      <c r="R196" s="229">
        <f t="shared" si="22"/>
        <v>0</v>
      </c>
      <c r="S196" s="229">
        <f t="shared" si="22"/>
        <v>0</v>
      </c>
      <c r="T196" s="229">
        <f t="shared" si="22"/>
        <v>0</v>
      </c>
    </row>
    <row r="197" spans="1:20" s="230" customFormat="1" ht="81" customHeight="1">
      <c r="A197" s="237"/>
      <c r="B197" s="237"/>
      <c r="C197" s="237"/>
      <c r="D197" s="237">
        <v>2310</v>
      </c>
      <c r="E197" s="238" t="s">
        <v>221</v>
      </c>
      <c r="F197" s="239">
        <v>109330</v>
      </c>
      <c r="G197" s="239">
        <v>109330</v>
      </c>
      <c r="H197" s="239">
        <v>0</v>
      </c>
      <c r="I197" s="239">
        <v>0</v>
      </c>
      <c r="J197" s="239">
        <v>0</v>
      </c>
      <c r="K197" s="239">
        <v>109330</v>
      </c>
      <c r="L197" s="239">
        <v>0</v>
      </c>
      <c r="M197" s="239">
        <v>0</v>
      </c>
      <c r="N197" s="243">
        <v>0</v>
      </c>
      <c r="O197" s="243">
        <v>0</v>
      </c>
      <c r="P197" s="243">
        <v>0</v>
      </c>
      <c r="Q197" s="243">
        <v>0</v>
      </c>
      <c r="R197" s="243">
        <v>0</v>
      </c>
      <c r="S197" s="243">
        <v>0</v>
      </c>
      <c r="T197" s="239">
        <v>0</v>
      </c>
    </row>
    <row r="198" spans="1:20" s="230" customFormat="1" ht="19.5" customHeight="1">
      <c r="A198" s="237"/>
      <c r="B198" s="237"/>
      <c r="C198" s="237"/>
      <c r="D198" s="237">
        <v>4110</v>
      </c>
      <c r="E198" s="228" t="s">
        <v>170</v>
      </c>
      <c r="F198" s="239">
        <v>1229</v>
      </c>
      <c r="G198" s="239">
        <v>1229</v>
      </c>
      <c r="H198" s="239">
        <v>1229</v>
      </c>
      <c r="I198" s="239">
        <v>1229</v>
      </c>
      <c r="J198" s="239">
        <v>0</v>
      </c>
      <c r="K198" s="239">
        <v>0</v>
      </c>
      <c r="L198" s="239">
        <v>0</v>
      </c>
      <c r="M198" s="239">
        <v>0</v>
      </c>
      <c r="N198" s="243">
        <v>0</v>
      </c>
      <c r="O198" s="243">
        <v>0</v>
      </c>
      <c r="P198" s="243">
        <v>0</v>
      </c>
      <c r="Q198" s="243">
        <v>0</v>
      </c>
      <c r="R198" s="243">
        <v>0</v>
      </c>
      <c r="S198" s="243">
        <v>0</v>
      </c>
      <c r="T198" s="239">
        <v>0</v>
      </c>
    </row>
    <row r="199" spans="1:20" s="230" customFormat="1" ht="19.5" customHeight="1">
      <c r="A199" s="237"/>
      <c r="B199" s="237"/>
      <c r="C199" s="237"/>
      <c r="D199" s="237">
        <v>4170</v>
      </c>
      <c r="E199" s="228" t="s">
        <v>171</v>
      </c>
      <c r="F199" s="239">
        <v>8137</v>
      </c>
      <c r="G199" s="239">
        <v>8137</v>
      </c>
      <c r="H199" s="239">
        <v>8137</v>
      </c>
      <c r="I199" s="239">
        <v>8137</v>
      </c>
      <c r="J199" s="239">
        <v>0</v>
      </c>
      <c r="K199" s="239">
        <v>0</v>
      </c>
      <c r="L199" s="239">
        <v>0</v>
      </c>
      <c r="M199" s="239">
        <v>0</v>
      </c>
      <c r="N199" s="243">
        <v>0</v>
      </c>
      <c r="O199" s="243">
        <v>0</v>
      </c>
      <c r="P199" s="243">
        <v>0</v>
      </c>
      <c r="Q199" s="243">
        <v>0</v>
      </c>
      <c r="R199" s="243">
        <v>0</v>
      </c>
      <c r="S199" s="243">
        <v>0</v>
      </c>
      <c r="T199" s="239">
        <v>0</v>
      </c>
    </row>
    <row r="200" spans="1:20" s="230" customFormat="1" ht="19.5" customHeight="1">
      <c r="A200" s="237"/>
      <c r="B200" s="237"/>
      <c r="C200" s="237"/>
      <c r="D200" s="237">
        <v>4300</v>
      </c>
      <c r="E200" s="228" t="s">
        <v>184</v>
      </c>
      <c r="F200" s="239">
        <v>37440</v>
      </c>
      <c r="G200" s="239">
        <v>37440</v>
      </c>
      <c r="H200" s="239">
        <v>37440</v>
      </c>
      <c r="I200" s="239">
        <v>0</v>
      </c>
      <c r="J200" s="239">
        <v>37440</v>
      </c>
      <c r="K200" s="239">
        <v>0</v>
      </c>
      <c r="L200" s="239">
        <v>0</v>
      </c>
      <c r="M200" s="239">
        <v>0</v>
      </c>
      <c r="N200" s="243">
        <v>0</v>
      </c>
      <c r="O200" s="243">
        <v>0</v>
      </c>
      <c r="P200" s="243">
        <v>0</v>
      </c>
      <c r="Q200" s="243">
        <v>0</v>
      </c>
      <c r="R200" s="243">
        <v>0</v>
      </c>
      <c r="S200" s="243">
        <v>0</v>
      </c>
      <c r="T200" s="239">
        <v>0</v>
      </c>
    </row>
    <row r="201" spans="1:20" s="230" customFormat="1" ht="30.75" customHeight="1">
      <c r="A201" s="226"/>
      <c r="B201" s="226">
        <v>80146</v>
      </c>
      <c r="C201" s="237"/>
      <c r="D201" s="237"/>
      <c r="E201" s="228" t="s">
        <v>224</v>
      </c>
      <c r="F201" s="229">
        <f aca="true" t="shared" si="23" ref="F201:T201">SUM(F202:F205)</f>
        <v>18881</v>
      </c>
      <c r="G201" s="229">
        <f t="shared" si="23"/>
        <v>18881</v>
      </c>
      <c r="H201" s="229">
        <f t="shared" si="23"/>
        <v>18881</v>
      </c>
      <c r="I201" s="229">
        <f t="shared" si="23"/>
        <v>0</v>
      </c>
      <c r="J201" s="229">
        <f t="shared" si="23"/>
        <v>18881</v>
      </c>
      <c r="K201" s="229">
        <f t="shared" si="23"/>
        <v>0</v>
      </c>
      <c r="L201" s="229">
        <f t="shared" si="23"/>
        <v>0</v>
      </c>
      <c r="M201" s="229">
        <f t="shared" si="23"/>
        <v>0</v>
      </c>
      <c r="N201" s="229">
        <f t="shared" si="23"/>
        <v>0</v>
      </c>
      <c r="O201" s="229">
        <f t="shared" si="23"/>
        <v>0</v>
      </c>
      <c r="P201" s="229">
        <f t="shared" si="23"/>
        <v>0</v>
      </c>
      <c r="Q201" s="229">
        <f t="shared" si="23"/>
        <v>0</v>
      </c>
      <c r="R201" s="229">
        <f t="shared" si="23"/>
        <v>0</v>
      </c>
      <c r="S201" s="229">
        <f t="shared" si="23"/>
        <v>0</v>
      </c>
      <c r="T201" s="229">
        <f t="shared" si="23"/>
        <v>0</v>
      </c>
    </row>
    <row r="202" spans="1:20" s="230" customFormat="1" ht="19.5" customHeight="1">
      <c r="A202" s="237"/>
      <c r="B202" s="244"/>
      <c r="C202" s="237"/>
      <c r="D202" s="237">
        <v>4210</v>
      </c>
      <c r="E202" s="228" t="s">
        <v>172</v>
      </c>
      <c r="F202" s="239">
        <v>300</v>
      </c>
      <c r="G202" s="239">
        <v>300</v>
      </c>
      <c r="H202" s="239">
        <v>300</v>
      </c>
      <c r="I202" s="239">
        <v>0</v>
      </c>
      <c r="J202" s="239">
        <v>300</v>
      </c>
      <c r="K202" s="239">
        <v>0</v>
      </c>
      <c r="L202" s="239">
        <v>0</v>
      </c>
      <c r="M202" s="239">
        <v>0</v>
      </c>
      <c r="N202" s="239">
        <v>0</v>
      </c>
      <c r="O202" s="239">
        <v>0</v>
      </c>
      <c r="P202" s="239">
        <v>0</v>
      </c>
      <c r="Q202" s="239">
        <v>0</v>
      </c>
      <c r="R202" s="239">
        <v>0</v>
      </c>
      <c r="S202" s="239">
        <v>0</v>
      </c>
      <c r="T202" s="239">
        <v>0</v>
      </c>
    </row>
    <row r="203" spans="1:20" s="230" customFormat="1" ht="19.5" customHeight="1">
      <c r="A203" s="237"/>
      <c r="B203" s="244"/>
      <c r="C203" s="237"/>
      <c r="D203" s="237">
        <v>4300</v>
      </c>
      <c r="E203" s="238" t="s">
        <v>184</v>
      </c>
      <c r="F203" s="239">
        <v>1000</v>
      </c>
      <c r="G203" s="239">
        <v>1000</v>
      </c>
      <c r="H203" s="239">
        <v>1000</v>
      </c>
      <c r="I203" s="239">
        <v>0</v>
      </c>
      <c r="J203" s="239">
        <v>1000</v>
      </c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</row>
    <row r="204" spans="1:20" s="230" customFormat="1" ht="19.5" customHeight="1">
      <c r="A204" s="237"/>
      <c r="B204" s="244"/>
      <c r="C204" s="237"/>
      <c r="D204" s="237">
        <v>4410</v>
      </c>
      <c r="E204" s="238" t="s">
        <v>199</v>
      </c>
      <c r="F204" s="239">
        <v>3884</v>
      </c>
      <c r="G204" s="239">
        <v>3884</v>
      </c>
      <c r="H204" s="239">
        <v>3884</v>
      </c>
      <c r="I204" s="239">
        <v>0</v>
      </c>
      <c r="J204" s="239">
        <v>3884</v>
      </c>
      <c r="K204" s="239">
        <v>0</v>
      </c>
      <c r="L204" s="239">
        <v>0</v>
      </c>
      <c r="M204" s="239">
        <v>0</v>
      </c>
      <c r="N204" s="239">
        <v>0</v>
      </c>
      <c r="O204" s="239">
        <v>0</v>
      </c>
      <c r="P204" s="239">
        <v>0</v>
      </c>
      <c r="Q204" s="239">
        <v>0</v>
      </c>
      <c r="R204" s="239">
        <v>0</v>
      </c>
      <c r="S204" s="239">
        <v>0</v>
      </c>
      <c r="T204" s="239">
        <v>0</v>
      </c>
    </row>
    <row r="205" spans="1:20" s="230" customFormat="1" ht="48.75" customHeight="1">
      <c r="A205" s="237"/>
      <c r="B205" s="245"/>
      <c r="C205" s="237"/>
      <c r="D205" s="237">
        <v>4700</v>
      </c>
      <c r="E205" s="238" t="s">
        <v>202</v>
      </c>
      <c r="F205" s="239">
        <v>13697</v>
      </c>
      <c r="G205" s="239">
        <v>13697</v>
      </c>
      <c r="H205" s="239">
        <v>13697</v>
      </c>
      <c r="I205" s="239">
        <v>0</v>
      </c>
      <c r="J205" s="239">
        <v>13697</v>
      </c>
      <c r="K205" s="239">
        <v>0</v>
      </c>
      <c r="L205" s="239">
        <v>0</v>
      </c>
      <c r="M205" s="239">
        <v>0</v>
      </c>
      <c r="N205" s="239">
        <v>0</v>
      </c>
      <c r="O205" s="239">
        <v>0</v>
      </c>
      <c r="P205" s="239">
        <v>0</v>
      </c>
      <c r="Q205" s="239">
        <v>0</v>
      </c>
      <c r="R205" s="239">
        <v>0</v>
      </c>
      <c r="S205" s="239">
        <v>0</v>
      </c>
      <c r="T205" s="239">
        <v>0</v>
      </c>
    </row>
    <row r="206" spans="1:26" s="230" customFormat="1" ht="23.25" customHeight="1">
      <c r="A206" s="237"/>
      <c r="B206" s="226">
        <v>80195</v>
      </c>
      <c r="C206" s="237"/>
      <c r="D206" s="237"/>
      <c r="E206" s="238" t="s">
        <v>26</v>
      </c>
      <c r="F206" s="239">
        <f aca="true" t="shared" si="24" ref="F206:Z206">SUM(F207:F210)</f>
        <v>84916</v>
      </c>
      <c r="G206" s="239">
        <f t="shared" si="24"/>
        <v>84916</v>
      </c>
      <c r="H206" s="239">
        <f t="shared" si="24"/>
        <v>77256</v>
      </c>
      <c r="I206" s="239">
        <f t="shared" si="24"/>
        <v>0</v>
      </c>
      <c r="J206" s="239">
        <f t="shared" si="24"/>
        <v>77256</v>
      </c>
      <c r="K206" s="239">
        <f t="shared" si="24"/>
        <v>1996</v>
      </c>
      <c r="L206" s="239">
        <f t="shared" si="24"/>
        <v>5664</v>
      </c>
      <c r="M206" s="239">
        <f t="shared" si="24"/>
        <v>0</v>
      </c>
      <c r="N206" s="239">
        <f t="shared" si="24"/>
        <v>0</v>
      </c>
      <c r="O206" s="239">
        <f t="shared" si="24"/>
        <v>0</v>
      </c>
      <c r="P206" s="239">
        <f t="shared" si="24"/>
        <v>0</v>
      </c>
      <c r="Q206" s="239">
        <f t="shared" si="24"/>
        <v>0</v>
      </c>
      <c r="R206" s="239">
        <f t="shared" si="24"/>
        <v>0</v>
      </c>
      <c r="S206" s="239">
        <f t="shared" si="24"/>
        <v>0</v>
      </c>
      <c r="T206" s="239">
        <f t="shared" si="24"/>
        <v>0</v>
      </c>
      <c r="U206" s="239">
        <f t="shared" si="24"/>
        <v>0</v>
      </c>
      <c r="V206" s="239">
        <f t="shared" si="24"/>
        <v>0</v>
      </c>
      <c r="W206" s="239">
        <f t="shared" si="24"/>
        <v>0</v>
      </c>
      <c r="X206" s="239">
        <f t="shared" si="24"/>
        <v>0</v>
      </c>
      <c r="Y206" s="239">
        <f t="shared" si="24"/>
        <v>0</v>
      </c>
      <c r="Z206" s="239">
        <f t="shared" si="24"/>
        <v>0</v>
      </c>
    </row>
    <row r="207" spans="1:20" s="230" customFormat="1" ht="78" customHeight="1">
      <c r="A207" s="237"/>
      <c r="B207" s="237"/>
      <c r="C207" s="237"/>
      <c r="D207" s="237">
        <v>2320</v>
      </c>
      <c r="E207" s="238" t="s">
        <v>225</v>
      </c>
      <c r="F207" s="239">
        <v>1996</v>
      </c>
      <c r="G207" s="239">
        <v>1996</v>
      </c>
      <c r="H207" s="239">
        <v>0</v>
      </c>
      <c r="I207" s="239">
        <v>0</v>
      </c>
      <c r="J207" s="239">
        <v>0</v>
      </c>
      <c r="K207" s="239">
        <v>1996</v>
      </c>
      <c r="L207" s="239">
        <v>0</v>
      </c>
      <c r="M207" s="239">
        <v>0</v>
      </c>
      <c r="N207" s="239">
        <v>0</v>
      </c>
      <c r="O207" s="239">
        <v>0</v>
      </c>
      <c r="P207" s="239">
        <v>0</v>
      </c>
      <c r="Q207" s="239">
        <v>0</v>
      </c>
      <c r="R207" s="239">
        <v>0</v>
      </c>
      <c r="S207" s="239">
        <v>0</v>
      </c>
      <c r="T207" s="239">
        <v>0</v>
      </c>
    </row>
    <row r="208" spans="1:20" s="230" customFormat="1" ht="30" customHeight="1">
      <c r="A208" s="226"/>
      <c r="B208" s="226"/>
      <c r="C208" s="226"/>
      <c r="D208" s="226">
        <v>3020</v>
      </c>
      <c r="E208" s="228" t="s">
        <v>193</v>
      </c>
      <c r="F208" s="229">
        <v>5664</v>
      </c>
      <c r="G208" s="229">
        <v>5664</v>
      </c>
      <c r="H208" s="229">
        <v>0</v>
      </c>
      <c r="I208" s="229">
        <v>0</v>
      </c>
      <c r="J208" s="229">
        <v>0</v>
      </c>
      <c r="K208" s="229">
        <v>0</v>
      </c>
      <c r="L208" s="229">
        <v>5664</v>
      </c>
      <c r="M208" s="229">
        <v>0</v>
      </c>
      <c r="N208" s="229">
        <v>0</v>
      </c>
      <c r="O208" s="229">
        <v>0</v>
      </c>
      <c r="P208" s="229">
        <v>0</v>
      </c>
      <c r="Q208" s="229">
        <v>0</v>
      </c>
      <c r="R208" s="229">
        <v>0</v>
      </c>
      <c r="S208" s="229">
        <v>0</v>
      </c>
      <c r="T208" s="229">
        <v>0</v>
      </c>
    </row>
    <row r="209" spans="1:20" s="247" customFormat="1" ht="33" customHeight="1">
      <c r="A209" s="68"/>
      <c r="B209" s="68"/>
      <c r="C209" s="68"/>
      <c r="D209" s="68">
        <v>4440</v>
      </c>
      <c r="E209" s="228" t="s">
        <v>201</v>
      </c>
      <c r="F209" s="61">
        <v>18392</v>
      </c>
      <c r="G209" s="61">
        <v>18392</v>
      </c>
      <c r="H209" s="61">
        <v>18392</v>
      </c>
      <c r="I209" s="61">
        <v>0</v>
      </c>
      <c r="J209" s="61">
        <v>18392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246">
        <v>0</v>
      </c>
    </row>
    <row r="210" spans="1:20" s="247" customFormat="1" ht="24.75" customHeight="1">
      <c r="A210" s="88"/>
      <c r="B210" s="88"/>
      <c r="C210" s="88"/>
      <c r="D210" s="88">
        <v>4810</v>
      </c>
      <c r="E210" s="248" t="s">
        <v>210</v>
      </c>
      <c r="F210" s="37">
        <v>58864</v>
      </c>
      <c r="G210" s="37">
        <v>58864</v>
      </c>
      <c r="H210" s="37">
        <v>58864</v>
      </c>
      <c r="I210" s="37">
        <v>0</v>
      </c>
      <c r="J210" s="37">
        <v>58864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</row>
    <row r="211" spans="1:20" s="230" customFormat="1" ht="24.75" customHeight="1">
      <c r="A211" s="240">
        <v>851</v>
      </c>
      <c r="B211" s="240"/>
      <c r="C211" s="240"/>
      <c r="D211" s="240"/>
      <c r="E211" s="241" t="s">
        <v>116</v>
      </c>
      <c r="F211" s="242">
        <f aca="true" t="shared" si="25" ref="F211:L211">SUM(F212,F214)</f>
        <v>60000</v>
      </c>
      <c r="G211" s="242">
        <f t="shared" si="25"/>
        <v>60000</v>
      </c>
      <c r="H211" s="242">
        <f t="shared" si="25"/>
        <v>45000</v>
      </c>
      <c r="I211" s="242">
        <f t="shared" si="25"/>
        <v>0</v>
      </c>
      <c r="J211" s="242">
        <f t="shared" si="25"/>
        <v>45000</v>
      </c>
      <c r="K211" s="242">
        <f t="shared" si="25"/>
        <v>0</v>
      </c>
      <c r="L211" s="242">
        <f t="shared" si="25"/>
        <v>15000</v>
      </c>
      <c r="M211" s="242">
        <v>0</v>
      </c>
      <c r="N211" s="242">
        <v>0</v>
      </c>
      <c r="O211" s="242">
        <v>0</v>
      </c>
      <c r="P211" s="242">
        <v>0</v>
      </c>
      <c r="Q211" s="242">
        <v>0</v>
      </c>
      <c r="R211" s="242">
        <v>0</v>
      </c>
      <c r="S211" s="242">
        <v>0</v>
      </c>
      <c r="T211" s="242">
        <v>0</v>
      </c>
    </row>
    <row r="212" spans="1:20" s="221" customFormat="1" ht="21" customHeight="1">
      <c r="A212" s="249"/>
      <c r="B212" s="249">
        <v>85153</v>
      </c>
      <c r="C212" s="249"/>
      <c r="D212" s="249"/>
      <c r="E212" s="250" t="s">
        <v>226</v>
      </c>
      <c r="F212" s="251">
        <v>2000</v>
      </c>
      <c r="G212" s="251">
        <v>2000</v>
      </c>
      <c r="H212" s="251">
        <v>2000</v>
      </c>
      <c r="I212" s="251">
        <v>0</v>
      </c>
      <c r="J212" s="251">
        <v>2000</v>
      </c>
      <c r="K212" s="251">
        <v>0</v>
      </c>
      <c r="L212" s="251">
        <v>0</v>
      </c>
      <c r="M212" s="251">
        <v>0</v>
      </c>
      <c r="N212" s="251">
        <v>0</v>
      </c>
      <c r="O212" s="251">
        <v>0</v>
      </c>
      <c r="P212" s="251">
        <v>0</v>
      </c>
      <c r="Q212" s="251">
        <v>0</v>
      </c>
      <c r="R212" s="251">
        <v>0</v>
      </c>
      <c r="S212" s="251">
        <v>0</v>
      </c>
      <c r="T212" s="251">
        <v>0</v>
      </c>
    </row>
    <row r="213" spans="1:20" s="221" customFormat="1" ht="24" customHeight="1">
      <c r="A213" s="249"/>
      <c r="B213" s="249"/>
      <c r="C213" s="249"/>
      <c r="D213" s="249">
        <v>4300</v>
      </c>
      <c r="E213" s="228" t="s">
        <v>184</v>
      </c>
      <c r="F213" s="251">
        <v>2000</v>
      </c>
      <c r="G213" s="251">
        <v>2000</v>
      </c>
      <c r="H213" s="251">
        <v>2000</v>
      </c>
      <c r="I213" s="251">
        <v>0</v>
      </c>
      <c r="J213" s="251">
        <v>2000</v>
      </c>
      <c r="K213" s="251">
        <v>0</v>
      </c>
      <c r="L213" s="251">
        <v>0</v>
      </c>
      <c r="M213" s="251">
        <v>0</v>
      </c>
      <c r="N213" s="251">
        <v>0</v>
      </c>
      <c r="O213" s="251">
        <v>0</v>
      </c>
      <c r="P213" s="251">
        <v>0</v>
      </c>
      <c r="Q213" s="251">
        <v>0</v>
      </c>
      <c r="R213" s="251">
        <v>0</v>
      </c>
      <c r="S213" s="251">
        <v>0</v>
      </c>
      <c r="T213" s="251">
        <v>0</v>
      </c>
    </row>
    <row r="214" spans="1:26" s="230" customFormat="1" ht="24.75" customHeight="1">
      <c r="A214" s="237"/>
      <c r="B214" s="237">
        <v>85154</v>
      </c>
      <c r="C214" s="237"/>
      <c r="D214" s="237"/>
      <c r="E214" s="238" t="s">
        <v>118</v>
      </c>
      <c r="F214" s="239">
        <f aca="true" t="shared" si="26" ref="F214:Z214">SUM(F215:F222)</f>
        <v>58000</v>
      </c>
      <c r="G214" s="239">
        <f t="shared" si="26"/>
        <v>58000</v>
      </c>
      <c r="H214" s="239">
        <f t="shared" si="26"/>
        <v>43000</v>
      </c>
      <c r="I214" s="239">
        <f t="shared" si="26"/>
        <v>0</v>
      </c>
      <c r="J214" s="239">
        <f t="shared" si="26"/>
        <v>43000</v>
      </c>
      <c r="K214" s="239">
        <f t="shared" si="26"/>
        <v>0</v>
      </c>
      <c r="L214" s="239">
        <f t="shared" si="26"/>
        <v>15000</v>
      </c>
      <c r="M214" s="239">
        <f t="shared" si="26"/>
        <v>0</v>
      </c>
      <c r="N214" s="239">
        <f t="shared" si="26"/>
        <v>0</v>
      </c>
      <c r="O214" s="239">
        <f t="shared" si="26"/>
        <v>0</v>
      </c>
      <c r="P214" s="239">
        <f t="shared" si="26"/>
        <v>0</v>
      </c>
      <c r="Q214" s="239">
        <f t="shared" si="26"/>
        <v>0</v>
      </c>
      <c r="R214" s="239">
        <f t="shared" si="26"/>
        <v>0</v>
      </c>
      <c r="S214" s="239">
        <f t="shared" si="26"/>
        <v>0</v>
      </c>
      <c r="T214" s="239">
        <f t="shared" si="26"/>
        <v>0</v>
      </c>
      <c r="U214" s="239">
        <f t="shared" si="26"/>
        <v>0</v>
      </c>
      <c r="V214" s="239">
        <f t="shared" si="26"/>
        <v>0</v>
      </c>
      <c r="W214" s="239">
        <f t="shared" si="26"/>
        <v>0</v>
      </c>
      <c r="X214" s="239">
        <f t="shared" si="26"/>
        <v>0</v>
      </c>
      <c r="Y214" s="239">
        <f t="shared" si="26"/>
        <v>0</v>
      </c>
      <c r="Z214" s="239">
        <f t="shared" si="26"/>
        <v>0</v>
      </c>
    </row>
    <row r="215" spans="1:20" s="230" customFormat="1" ht="32.25" customHeight="1">
      <c r="A215" s="226"/>
      <c r="B215" s="226"/>
      <c r="C215" s="226"/>
      <c r="D215" s="226">
        <v>3030</v>
      </c>
      <c r="E215" s="228" t="s">
        <v>191</v>
      </c>
      <c r="F215" s="229">
        <v>15000</v>
      </c>
      <c r="G215" s="229">
        <v>15000</v>
      </c>
      <c r="H215" s="229">
        <v>0</v>
      </c>
      <c r="I215" s="229">
        <v>0</v>
      </c>
      <c r="J215" s="229">
        <v>0</v>
      </c>
      <c r="K215" s="229">
        <v>0</v>
      </c>
      <c r="L215" s="229">
        <v>15000</v>
      </c>
      <c r="M215" s="229">
        <v>0</v>
      </c>
      <c r="N215" s="229">
        <v>0</v>
      </c>
      <c r="O215" s="229">
        <v>0</v>
      </c>
      <c r="P215" s="229">
        <v>0</v>
      </c>
      <c r="Q215" s="229">
        <v>0</v>
      </c>
      <c r="R215" s="229">
        <v>0</v>
      </c>
      <c r="S215" s="229">
        <v>0</v>
      </c>
      <c r="T215" s="229">
        <v>0</v>
      </c>
    </row>
    <row r="216" spans="1:20" s="230" customFormat="1" ht="19.5" customHeight="1">
      <c r="A216" s="226"/>
      <c r="B216" s="226"/>
      <c r="C216" s="226"/>
      <c r="D216" s="226">
        <v>4210</v>
      </c>
      <c r="E216" s="228" t="s">
        <v>172</v>
      </c>
      <c r="F216" s="229">
        <v>15000</v>
      </c>
      <c r="G216" s="229">
        <v>15000</v>
      </c>
      <c r="H216" s="229">
        <v>15000</v>
      </c>
      <c r="I216" s="229">
        <v>0</v>
      </c>
      <c r="J216" s="229">
        <v>15000</v>
      </c>
      <c r="K216" s="229">
        <v>0</v>
      </c>
      <c r="L216" s="229">
        <v>0</v>
      </c>
      <c r="M216" s="229">
        <v>0</v>
      </c>
      <c r="N216" s="229">
        <v>0</v>
      </c>
      <c r="O216" s="229">
        <v>0</v>
      </c>
      <c r="P216" s="229">
        <v>0</v>
      </c>
      <c r="Q216" s="229">
        <v>0</v>
      </c>
      <c r="R216" s="229">
        <v>0</v>
      </c>
      <c r="S216" s="229">
        <v>0</v>
      </c>
      <c r="T216" s="229">
        <v>0</v>
      </c>
    </row>
    <row r="217" spans="1:20" s="230" customFormat="1" ht="19.5" customHeight="1">
      <c r="A217" s="226"/>
      <c r="B217" s="226"/>
      <c r="C217" s="226"/>
      <c r="D217" s="226">
        <v>4220</v>
      </c>
      <c r="E217" s="228" t="s">
        <v>192</v>
      </c>
      <c r="F217" s="229">
        <v>3000</v>
      </c>
      <c r="G217" s="229">
        <v>3000</v>
      </c>
      <c r="H217" s="229">
        <v>3000</v>
      </c>
      <c r="I217" s="229">
        <v>0</v>
      </c>
      <c r="J217" s="229">
        <v>3000</v>
      </c>
      <c r="K217" s="229">
        <v>0</v>
      </c>
      <c r="L217" s="229">
        <v>0</v>
      </c>
      <c r="M217" s="229">
        <v>0</v>
      </c>
      <c r="N217" s="229">
        <v>0</v>
      </c>
      <c r="O217" s="229">
        <v>0</v>
      </c>
      <c r="P217" s="229">
        <v>0</v>
      </c>
      <c r="Q217" s="229">
        <v>0</v>
      </c>
      <c r="R217" s="229">
        <v>0</v>
      </c>
      <c r="S217" s="229">
        <v>0</v>
      </c>
      <c r="T217" s="229">
        <v>0</v>
      </c>
    </row>
    <row r="218" spans="1:20" s="230" customFormat="1" ht="19.5" customHeight="1">
      <c r="A218" s="226"/>
      <c r="B218" s="226"/>
      <c r="C218" s="226"/>
      <c r="D218" s="226">
        <v>4300</v>
      </c>
      <c r="E218" s="228" t="s">
        <v>184</v>
      </c>
      <c r="F218" s="229">
        <v>22800</v>
      </c>
      <c r="G218" s="229">
        <v>22800</v>
      </c>
      <c r="H218" s="229">
        <v>22800</v>
      </c>
      <c r="I218" s="229">
        <v>0</v>
      </c>
      <c r="J218" s="229">
        <v>22800</v>
      </c>
      <c r="K218" s="229">
        <v>0</v>
      </c>
      <c r="L218" s="229">
        <v>0</v>
      </c>
      <c r="M218" s="229">
        <v>0</v>
      </c>
      <c r="N218" s="229">
        <v>0</v>
      </c>
      <c r="O218" s="229">
        <v>0</v>
      </c>
      <c r="P218" s="229">
        <v>0</v>
      </c>
      <c r="Q218" s="229">
        <v>0</v>
      </c>
      <c r="R218" s="229">
        <v>0</v>
      </c>
      <c r="S218" s="229">
        <v>0</v>
      </c>
      <c r="T218" s="229">
        <v>0</v>
      </c>
    </row>
    <row r="219" spans="1:20" s="230" customFormat="1" ht="46.5" customHeight="1">
      <c r="A219" s="226"/>
      <c r="B219" s="226"/>
      <c r="C219" s="226"/>
      <c r="D219" s="226">
        <v>4370</v>
      </c>
      <c r="E219" s="238" t="s">
        <v>198</v>
      </c>
      <c r="F219" s="229">
        <v>500</v>
      </c>
      <c r="G219" s="229">
        <v>500</v>
      </c>
      <c r="H219" s="229">
        <v>500</v>
      </c>
      <c r="I219" s="229">
        <v>0</v>
      </c>
      <c r="J219" s="229">
        <v>500</v>
      </c>
      <c r="K219" s="229">
        <v>0</v>
      </c>
      <c r="L219" s="229">
        <v>0</v>
      </c>
      <c r="M219" s="229">
        <v>0</v>
      </c>
      <c r="N219" s="229">
        <v>0</v>
      </c>
      <c r="O219" s="229">
        <v>0</v>
      </c>
      <c r="P219" s="229">
        <v>0</v>
      </c>
      <c r="Q219" s="229">
        <v>0</v>
      </c>
      <c r="R219" s="229">
        <v>0</v>
      </c>
      <c r="S219" s="229">
        <v>0</v>
      </c>
      <c r="T219" s="229">
        <v>0</v>
      </c>
    </row>
    <row r="220" spans="1:20" s="230" customFormat="1" ht="19.5" customHeight="1">
      <c r="A220" s="226"/>
      <c r="B220" s="226"/>
      <c r="C220" s="226"/>
      <c r="D220" s="226">
        <v>4410</v>
      </c>
      <c r="E220" s="238" t="s">
        <v>199</v>
      </c>
      <c r="F220" s="229">
        <v>200</v>
      </c>
      <c r="G220" s="229">
        <v>200</v>
      </c>
      <c r="H220" s="229">
        <v>200</v>
      </c>
      <c r="I220" s="229">
        <v>0</v>
      </c>
      <c r="J220" s="229">
        <v>200</v>
      </c>
      <c r="K220" s="229">
        <v>0</v>
      </c>
      <c r="L220" s="229">
        <v>0</v>
      </c>
      <c r="M220" s="229">
        <v>0</v>
      </c>
      <c r="N220" s="229">
        <v>0</v>
      </c>
      <c r="O220" s="229">
        <v>0</v>
      </c>
      <c r="P220" s="229">
        <v>0</v>
      </c>
      <c r="Q220" s="229">
        <v>0</v>
      </c>
      <c r="R220" s="229">
        <v>0</v>
      </c>
      <c r="S220" s="229">
        <v>0</v>
      </c>
      <c r="T220" s="229">
        <v>0</v>
      </c>
    </row>
    <row r="221" spans="1:20" s="230" customFormat="1" ht="19.5" customHeight="1">
      <c r="A221" s="226"/>
      <c r="B221" s="226"/>
      <c r="C221" s="226"/>
      <c r="D221" s="226">
        <v>4430</v>
      </c>
      <c r="E221" s="238" t="s">
        <v>200</v>
      </c>
      <c r="F221" s="229">
        <v>1000</v>
      </c>
      <c r="G221" s="229">
        <v>1000</v>
      </c>
      <c r="H221" s="229">
        <v>1000</v>
      </c>
      <c r="I221" s="229">
        <v>0</v>
      </c>
      <c r="J221" s="229">
        <v>1000</v>
      </c>
      <c r="K221" s="229">
        <v>0</v>
      </c>
      <c r="L221" s="229">
        <v>0</v>
      </c>
      <c r="M221" s="229">
        <v>0</v>
      </c>
      <c r="N221" s="229">
        <v>0</v>
      </c>
      <c r="O221" s="229">
        <v>0</v>
      </c>
      <c r="P221" s="229">
        <v>0</v>
      </c>
      <c r="Q221" s="229">
        <v>0</v>
      </c>
      <c r="R221" s="229">
        <v>0</v>
      </c>
      <c r="S221" s="229">
        <v>0</v>
      </c>
      <c r="T221" s="229">
        <v>0</v>
      </c>
    </row>
    <row r="222" spans="1:20" s="230" customFormat="1" ht="55.5" customHeight="1">
      <c r="A222" s="226"/>
      <c r="B222" s="226"/>
      <c r="C222" s="226"/>
      <c r="D222" s="226">
        <v>4700</v>
      </c>
      <c r="E222" s="238" t="s">
        <v>202</v>
      </c>
      <c r="F222" s="229">
        <v>500</v>
      </c>
      <c r="G222" s="229">
        <v>500</v>
      </c>
      <c r="H222" s="229">
        <v>500</v>
      </c>
      <c r="I222" s="229">
        <v>0</v>
      </c>
      <c r="J222" s="229">
        <v>500</v>
      </c>
      <c r="K222" s="229">
        <v>0</v>
      </c>
      <c r="L222" s="229">
        <v>0</v>
      </c>
      <c r="M222" s="229">
        <v>0</v>
      </c>
      <c r="N222" s="229">
        <v>0</v>
      </c>
      <c r="O222" s="229">
        <v>0</v>
      </c>
      <c r="P222" s="229">
        <v>0</v>
      </c>
      <c r="Q222" s="229">
        <v>0</v>
      </c>
      <c r="R222" s="229">
        <v>0</v>
      </c>
      <c r="S222" s="229">
        <v>0</v>
      </c>
      <c r="T222" s="229">
        <v>0</v>
      </c>
    </row>
    <row r="223" spans="1:26" s="230" customFormat="1" ht="27" customHeight="1">
      <c r="A223" s="231">
        <v>852</v>
      </c>
      <c r="B223" s="231"/>
      <c r="C223" s="231"/>
      <c r="D223" s="231"/>
      <c r="E223" s="232" t="s">
        <v>121</v>
      </c>
      <c r="F223" s="233">
        <f aca="true" t="shared" si="27" ref="F223:T223">SUM(F224,F238,F240,F242,F244,F246,F260,F262)</f>
        <v>1546599</v>
      </c>
      <c r="G223" s="233">
        <f t="shared" si="27"/>
        <v>1546599</v>
      </c>
      <c r="H223" s="233">
        <f t="shared" si="27"/>
        <v>229651</v>
      </c>
      <c r="I223" s="233">
        <f t="shared" si="27"/>
        <v>172971</v>
      </c>
      <c r="J223" s="233">
        <f t="shared" si="27"/>
        <v>56680</v>
      </c>
      <c r="K223" s="233">
        <f t="shared" si="27"/>
        <v>1500</v>
      </c>
      <c r="L223" s="233">
        <f t="shared" si="27"/>
        <v>1315448</v>
      </c>
      <c r="M223" s="233">
        <f t="shared" si="27"/>
        <v>0</v>
      </c>
      <c r="N223" s="233">
        <f t="shared" si="27"/>
        <v>0</v>
      </c>
      <c r="O223" s="233">
        <f t="shared" si="27"/>
        <v>0</v>
      </c>
      <c r="P223" s="233">
        <f t="shared" si="27"/>
        <v>0</v>
      </c>
      <c r="Q223" s="233">
        <f t="shared" si="27"/>
        <v>0</v>
      </c>
      <c r="R223" s="233">
        <f t="shared" si="27"/>
        <v>0</v>
      </c>
      <c r="S223" s="233">
        <f t="shared" si="27"/>
        <v>0</v>
      </c>
      <c r="T223" s="233">
        <f t="shared" si="27"/>
        <v>0</v>
      </c>
      <c r="U223" s="233">
        <f aca="true" t="shared" si="28" ref="U223:Z223">SUM(U224:U262)</f>
        <v>0</v>
      </c>
      <c r="V223" s="233">
        <f t="shared" si="28"/>
        <v>0</v>
      </c>
      <c r="W223" s="233">
        <f t="shared" si="28"/>
        <v>0</v>
      </c>
      <c r="X223" s="233">
        <f t="shared" si="28"/>
        <v>0</v>
      </c>
      <c r="Y223" s="233">
        <f t="shared" si="28"/>
        <v>0</v>
      </c>
      <c r="Z223" s="233">
        <f t="shared" si="28"/>
        <v>0</v>
      </c>
    </row>
    <row r="224" spans="1:20" s="230" customFormat="1" ht="80.25" customHeight="1">
      <c r="A224" s="237"/>
      <c r="B224" s="237">
        <v>85212</v>
      </c>
      <c r="C224" s="237"/>
      <c r="D224" s="237"/>
      <c r="E224" s="238" t="s">
        <v>227</v>
      </c>
      <c r="F224" s="239">
        <f aca="true" t="shared" si="29" ref="F224:T224">SUM(F225:F237)</f>
        <v>1138162</v>
      </c>
      <c r="G224" s="239">
        <f t="shared" si="29"/>
        <v>1138162</v>
      </c>
      <c r="H224" s="239">
        <f t="shared" si="29"/>
        <v>44144</v>
      </c>
      <c r="I224" s="239">
        <f t="shared" si="29"/>
        <v>34925</v>
      </c>
      <c r="J224" s="239">
        <f t="shared" si="29"/>
        <v>9219</v>
      </c>
      <c r="K224" s="239">
        <f t="shared" si="29"/>
        <v>0</v>
      </c>
      <c r="L224" s="239">
        <f t="shared" si="29"/>
        <v>1094018</v>
      </c>
      <c r="M224" s="239">
        <f t="shared" si="29"/>
        <v>0</v>
      </c>
      <c r="N224" s="239">
        <f t="shared" si="29"/>
        <v>0</v>
      </c>
      <c r="O224" s="239">
        <f t="shared" si="29"/>
        <v>0</v>
      </c>
      <c r="P224" s="239">
        <f t="shared" si="29"/>
        <v>0</v>
      </c>
      <c r="Q224" s="239">
        <f t="shared" si="29"/>
        <v>0</v>
      </c>
      <c r="R224" s="239">
        <f t="shared" si="29"/>
        <v>0</v>
      </c>
      <c r="S224" s="239">
        <f t="shared" si="29"/>
        <v>0</v>
      </c>
      <c r="T224" s="239">
        <f t="shared" si="29"/>
        <v>0</v>
      </c>
    </row>
    <row r="225" spans="1:20" s="230" customFormat="1" ht="19.5" customHeight="1">
      <c r="A225" s="237"/>
      <c r="B225" s="237"/>
      <c r="C225" s="237"/>
      <c r="D225" s="237">
        <v>3110</v>
      </c>
      <c r="E225" s="238" t="s">
        <v>228</v>
      </c>
      <c r="F225" s="239">
        <v>1094018</v>
      </c>
      <c r="G225" s="239">
        <v>1094018</v>
      </c>
      <c r="H225" s="239"/>
      <c r="I225" s="239"/>
      <c r="J225" s="239">
        <v>0</v>
      </c>
      <c r="K225" s="239">
        <v>0</v>
      </c>
      <c r="L225" s="239">
        <v>1094018</v>
      </c>
      <c r="M225" s="239">
        <v>0</v>
      </c>
      <c r="N225" s="239">
        <v>0</v>
      </c>
      <c r="O225" s="239">
        <v>0</v>
      </c>
      <c r="P225" s="239">
        <v>0</v>
      </c>
      <c r="Q225" s="239">
        <v>0</v>
      </c>
      <c r="R225" s="239">
        <v>0</v>
      </c>
      <c r="S225" s="239">
        <v>0</v>
      </c>
      <c r="T225" s="239">
        <v>0</v>
      </c>
    </row>
    <row r="226" spans="1:20" s="230" customFormat="1" ht="33.75" customHeight="1">
      <c r="A226" s="237"/>
      <c r="B226" s="237"/>
      <c r="C226" s="237"/>
      <c r="D226" s="237">
        <v>4010</v>
      </c>
      <c r="E226" s="228" t="s">
        <v>187</v>
      </c>
      <c r="F226" s="239">
        <v>19995</v>
      </c>
      <c r="G226" s="239">
        <v>19995</v>
      </c>
      <c r="H226" s="239">
        <v>19995</v>
      </c>
      <c r="I226" s="239">
        <v>19995</v>
      </c>
      <c r="J226" s="239">
        <v>0</v>
      </c>
      <c r="K226" s="239">
        <v>0</v>
      </c>
      <c r="L226" s="239">
        <v>0</v>
      </c>
      <c r="M226" s="239">
        <v>0</v>
      </c>
      <c r="N226" s="239">
        <v>0</v>
      </c>
      <c r="O226" s="239">
        <v>0</v>
      </c>
      <c r="P226" s="239">
        <v>0</v>
      </c>
      <c r="Q226" s="239">
        <v>0</v>
      </c>
      <c r="R226" s="239">
        <v>0</v>
      </c>
      <c r="S226" s="239">
        <v>0</v>
      </c>
      <c r="T226" s="239">
        <v>0</v>
      </c>
    </row>
    <row r="227" spans="1:20" s="230" customFormat="1" ht="19.5" customHeight="1">
      <c r="A227" s="237"/>
      <c r="B227" s="237"/>
      <c r="C227" s="237"/>
      <c r="D227" s="237">
        <v>4040</v>
      </c>
      <c r="E227" s="228" t="s">
        <v>188</v>
      </c>
      <c r="F227" s="239">
        <v>1060</v>
      </c>
      <c r="G227" s="239">
        <v>1060</v>
      </c>
      <c r="H227" s="239">
        <v>1060</v>
      </c>
      <c r="I227" s="239">
        <v>1060</v>
      </c>
      <c r="J227" s="239">
        <v>0</v>
      </c>
      <c r="K227" s="239">
        <v>0</v>
      </c>
      <c r="L227" s="239">
        <v>0</v>
      </c>
      <c r="M227" s="239">
        <v>0</v>
      </c>
      <c r="N227" s="239">
        <v>0</v>
      </c>
      <c r="O227" s="239">
        <v>0</v>
      </c>
      <c r="P227" s="239">
        <v>0</v>
      </c>
      <c r="Q227" s="239">
        <v>0</v>
      </c>
      <c r="R227" s="239">
        <v>0</v>
      </c>
      <c r="S227" s="239">
        <v>0</v>
      </c>
      <c r="T227" s="239">
        <v>0</v>
      </c>
    </row>
    <row r="228" spans="1:20" s="230" customFormat="1" ht="19.5" customHeight="1">
      <c r="A228" s="237"/>
      <c r="B228" s="237"/>
      <c r="C228" s="237"/>
      <c r="D228" s="237">
        <v>4110</v>
      </c>
      <c r="E228" s="228" t="s">
        <v>170</v>
      </c>
      <c r="F228" s="239">
        <v>13354</v>
      </c>
      <c r="G228" s="239">
        <v>13354</v>
      </c>
      <c r="H228" s="239">
        <v>13354</v>
      </c>
      <c r="I228" s="239">
        <v>13354</v>
      </c>
      <c r="J228" s="239">
        <v>0</v>
      </c>
      <c r="K228" s="239">
        <v>0</v>
      </c>
      <c r="L228" s="239">
        <v>0</v>
      </c>
      <c r="M228" s="239">
        <v>0</v>
      </c>
      <c r="N228" s="239">
        <v>0</v>
      </c>
      <c r="O228" s="239">
        <v>0</v>
      </c>
      <c r="P228" s="239">
        <v>0</v>
      </c>
      <c r="Q228" s="239">
        <v>0</v>
      </c>
      <c r="R228" s="239">
        <v>0</v>
      </c>
      <c r="S228" s="239">
        <v>0</v>
      </c>
      <c r="T228" s="239">
        <v>0</v>
      </c>
    </row>
    <row r="229" spans="1:20" s="230" customFormat="1" ht="19.5" customHeight="1">
      <c r="A229" s="237"/>
      <c r="B229" s="237"/>
      <c r="C229" s="237"/>
      <c r="D229" s="237">
        <v>4120</v>
      </c>
      <c r="E229" s="228" t="s">
        <v>189</v>
      </c>
      <c r="F229" s="239">
        <v>516</v>
      </c>
      <c r="G229" s="239">
        <v>516</v>
      </c>
      <c r="H229" s="239">
        <v>516</v>
      </c>
      <c r="I229" s="239">
        <v>516</v>
      </c>
      <c r="J229" s="239">
        <v>0</v>
      </c>
      <c r="K229" s="239">
        <v>0</v>
      </c>
      <c r="L229" s="239">
        <v>0</v>
      </c>
      <c r="M229" s="239">
        <v>0</v>
      </c>
      <c r="N229" s="239">
        <v>0</v>
      </c>
      <c r="O229" s="239">
        <v>0</v>
      </c>
      <c r="P229" s="239">
        <v>0</v>
      </c>
      <c r="Q229" s="239">
        <v>0</v>
      </c>
      <c r="R229" s="239">
        <v>0</v>
      </c>
      <c r="S229" s="239">
        <v>0</v>
      </c>
      <c r="T229" s="239">
        <v>0</v>
      </c>
    </row>
    <row r="230" spans="1:20" s="230" customFormat="1" ht="19.5" customHeight="1">
      <c r="A230" s="237"/>
      <c r="B230" s="237"/>
      <c r="C230" s="237"/>
      <c r="D230" s="237">
        <v>4210</v>
      </c>
      <c r="E230" s="228" t="s">
        <v>172</v>
      </c>
      <c r="F230" s="239">
        <v>1500</v>
      </c>
      <c r="G230" s="239">
        <v>1500</v>
      </c>
      <c r="H230" s="239">
        <v>1500</v>
      </c>
      <c r="I230" s="239">
        <v>0</v>
      </c>
      <c r="J230" s="239">
        <v>1500</v>
      </c>
      <c r="K230" s="239">
        <v>0</v>
      </c>
      <c r="L230" s="239">
        <v>0</v>
      </c>
      <c r="M230" s="239">
        <v>0</v>
      </c>
      <c r="N230" s="239">
        <v>0</v>
      </c>
      <c r="O230" s="239">
        <v>0</v>
      </c>
      <c r="P230" s="239">
        <v>0</v>
      </c>
      <c r="Q230" s="239">
        <v>0</v>
      </c>
      <c r="R230" s="239">
        <v>0</v>
      </c>
      <c r="S230" s="239">
        <v>0</v>
      </c>
      <c r="T230" s="239">
        <v>0</v>
      </c>
    </row>
    <row r="231" spans="1:20" s="230" customFormat="1" ht="19.5" customHeight="1">
      <c r="A231" s="237"/>
      <c r="B231" s="237"/>
      <c r="C231" s="237"/>
      <c r="D231" s="237">
        <v>4300</v>
      </c>
      <c r="E231" s="228" t="s">
        <v>184</v>
      </c>
      <c r="F231" s="239">
        <v>3200</v>
      </c>
      <c r="G231" s="239">
        <v>3200</v>
      </c>
      <c r="H231" s="239">
        <v>3200</v>
      </c>
      <c r="I231" s="239">
        <v>0</v>
      </c>
      <c r="J231" s="239">
        <v>3200</v>
      </c>
      <c r="K231" s="239">
        <v>0</v>
      </c>
      <c r="L231" s="239">
        <v>0</v>
      </c>
      <c r="M231" s="239">
        <v>0</v>
      </c>
      <c r="N231" s="239">
        <v>0</v>
      </c>
      <c r="O231" s="239">
        <v>0</v>
      </c>
      <c r="P231" s="239">
        <v>0</v>
      </c>
      <c r="Q231" s="239">
        <v>0</v>
      </c>
      <c r="R231" s="239">
        <v>0</v>
      </c>
      <c r="S231" s="239">
        <v>0</v>
      </c>
      <c r="T231" s="239">
        <v>0</v>
      </c>
    </row>
    <row r="232" spans="1:20" s="230" customFormat="1" ht="48.75" customHeight="1">
      <c r="A232" s="237"/>
      <c r="B232" s="237"/>
      <c r="C232" s="237"/>
      <c r="D232" s="237">
        <v>4360</v>
      </c>
      <c r="E232" s="238" t="s">
        <v>197</v>
      </c>
      <c r="F232" s="239">
        <v>500</v>
      </c>
      <c r="G232" s="239">
        <v>500</v>
      </c>
      <c r="H232" s="239">
        <v>500</v>
      </c>
      <c r="I232" s="239">
        <v>0</v>
      </c>
      <c r="J232" s="239">
        <v>500</v>
      </c>
      <c r="K232" s="239">
        <v>0</v>
      </c>
      <c r="L232" s="239">
        <v>0</v>
      </c>
      <c r="M232" s="239">
        <v>0</v>
      </c>
      <c r="N232" s="239">
        <v>0</v>
      </c>
      <c r="O232" s="239">
        <v>0</v>
      </c>
      <c r="P232" s="239">
        <v>0</v>
      </c>
      <c r="Q232" s="239">
        <v>0</v>
      </c>
      <c r="R232" s="239">
        <v>0</v>
      </c>
      <c r="S232" s="239">
        <v>0</v>
      </c>
      <c r="T232" s="239">
        <v>0</v>
      </c>
    </row>
    <row r="233" spans="1:20" s="230" customFormat="1" ht="47.25" customHeight="1">
      <c r="A233" s="237"/>
      <c r="B233" s="237"/>
      <c r="C233" s="237"/>
      <c r="D233" s="237">
        <v>4370</v>
      </c>
      <c r="E233" s="238" t="s">
        <v>198</v>
      </c>
      <c r="F233" s="239">
        <v>800</v>
      </c>
      <c r="G233" s="239">
        <v>800</v>
      </c>
      <c r="H233" s="239">
        <v>800</v>
      </c>
      <c r="I233" s="239">
        <v>0</v>
      </c>
      <c r="J233" s="239">
        <v>800</v>
      </c>
      <c r="K233" s="239">
        <v>0</v>
      </c>
      <c r="L233" s="239">
        <v>0</v>
      </c>
      <c r="M233" s="239">
        <v>0</v>
      </c>
      <c r="N233" s="239">
        <v>0</v>
      </c>
      <c r="O233" s="239">
        <v>0</v>
      </c>
      <c r="P233" s="239">
        <v>0</v>
      </c>
      <c r="Q233" s="239">
        <v>0</v>
      </c>
      <c r="R233" s="239">
        <v>0</v>
      </c>
      <c r="S233" s="239">
        <v>0</v>
      </c>
      <c r="T233" s="239">
        <v>0</v>
      </c>
    </row>
    <row r="234" spans="1:20" s="230" customFormat="1" ht="21.75" customHeight="1">
      <c r="A234" s="237"/>
      <c r="B234" s="237"/>
      <c r="C234" s="237"/>
      <c r="D234" s="237">
        <v>4410</v>
      </c>
      <c r="E234" s="238" t="s">
        <v>199</v>
      </c>
      <c r="F234" s="239">
        <v>200</v>
      </c>
      <c r="G234" s="239">
        <v>200</v>
      </c>
      <c r="H234" s="239">
        <v>200</v>
      </c>
      <c r="I234" s="239">
        <v>0</v>
      </c>
      <c r="J234" s="239">
        <v>200</v>
      </c>
      <c r="K234" s="239">
        <v>0</v>
      </c>
      <c r="L234" s="239">
        <v>0</v>
      </c>
      <c r="M234" s="239">
        <v>0</v>
      </c>
      <c r="N234" s="239">
        <v>0</v>
      </c>
      <c r="O234" s="239">
        <v>0</v>
      </c>
      <c r="P234" s="239">
        <v>0</v>
      </c>
      <c r="Q234" s="239">
        <v>0</v>
      </c>
      <c r="R234" s="239">
        <v>0</v>
      </c>
      <c r="S234" s="239">
        <v>0</v>
      </c>
      <c r="T234" s="239">
        <v>0</v>
      </c>
    </row>
    <row r="235" spans="1:20" s="230" customFormat="1" ht="51.75" customHeight="1">
      <c r="A235" s="237"/>
      <c r="B235" s="237"/>
      <c r="C235" s="237"/>
      <c r="D235" s="237">
        <v>4700</v>
      </c>
      <c r="E235" s="238" t="s">
        <v>202</v>
      </c>
      <c r="F235" s="239">
        <v>800</v>
      </c>
      <c r="G235" s="239">
        <v>800</v>
      </c>
      <c r="H235" s="239">
        <v>800</v>
      </c>
      <c r="I235" s="239">
        <v>0</v>
      </c>
      <c r="J235" s="239">
        <v>800</v>
      </c>
      <c r="K235" s="239">
        <v>0</v>
      </c>
      <c r="L235" s="239">
        <v>0</v>
      </c>
      <c r="M235" s="239">
        <v>0</v>
      </c>
      <c r="N235" s="239">
        <v>0</v>
      </c>
      <c r="O235" s="239">
        <v>0</v>
      </c>
      <c r="P235" s="239">
        <v>0</v>
      </c>
      <c r="Q235" s="239">
        <v>0</v>
      </c>
      <c r="R235" s="239">
        <v>0</v>
      </c>
      <c r="S235" s="239">
        <v>0</v>
      </c>
      <c r="T235" s="239">
        <v>0</v>
      </c>
    </row>
    <row r="236" spans="1:20" s="230" customFormat="1" ht="53.25" customHeight="1">
      <c r="A236" s="237"/>
      <c r="B236" s="237"/>
      <c r="C236" s="237"/>
      <c r="D236" s="237">
        <v>4740</v>
      </c>
      <c r="E236" s="238" t="s">
        <v>203</v>
      </c>
      <c r="F236" s="239">
        <v>1219</v>
      </c>
      <c r="G236" s="239">
        <v>1219</v>
      </c>
      <c r="H236" s="239">
        <v>1219</v>
      </c>
      <c r="I236" s="239">
        <v>0</v>
      </c>
      <c r="J236" s="239">
        <v>1219</v>
      </c>
      <c r="K236" s="239">
        <v>0</v>
      </c>
      <c r="L236" s="239">
        <v>0</v>
      </c>
      <c r="M236" s="239">
        <v>0</v>
      </c>
      <c r="N236" s="239">
        <v>0</v>
      </c>
      <c r="O236" s="239">
        <v>0</v>
      </c>
      <c r="P236" s="239">
        <v>0</v>
      </c>
      <c r="Q236" s="239">
        <v>0</v>
      </c>
      <c r="R236" s="239">
        <v>0</v>
      </c>
      <c r="S236" s="239">
        <v>0</v>
      </c>
      <c r="T236" s="239">
        <v>0</v>
      </c>
    </row>
    <row r="237" spans="1:20" s="230" customFormat="1" ht="35.25" customHeight="1">
      <c r="A237" s="237"/>
      <c r="B237" s="237"/>
      <c r="C237" s="237"/>
      <c r="D237" s="237">
        <v>4750</v>
      </c>
      <c r="E237" s="238" t="s">
        <v>204</v>
      </c>
      <c r="F237" s="239">
        <v>1000</v>
      </c>
      <c r="G237" s="239">
        <v>1000</v>
      </c>
      <c r="H237" s="239">
        <v>1000</v>
      </c>
      <c r="I237" s="239">
        <v>0</v>
      </c>
      <c r="J237" s="239">
        <v>1000</v>
      </c>
      <c r="K237" s="239">
        <v>0</v>
      </c>
      <c r="L237" s="239">
        <v>0</v>
      </c>
      <c r="M237" s="239">
        <v>0</v>
      </c>
      <c r="N237" s="239">
        <v>0</v>
      </c>
      <c r="O237" s="239">
        <v>0</v>
      </c>
      <c r="P237" s="239">
        <v>0</v>
      </c>
      <c r="Q237" s="239">
        <v>0</v>
      </c>
      <c r="R237" s="239">
        <v>0</v>
      </c>
      <c r="S237" s="239">
        <v>0</v>
      </c>
      <c r="T237" s="239">
        <v>0</v>
      </c>
    </row>
    <row r="238" spans="1:20" s="230" customFormat="1" ht="114.75" customHeight="1">
      <c r="A238" s="237"/>
      <c r="B238" s="237">
        <v>85213</v>
      </c>
      <c r="C238" s="237"/>
      <c r="D238" s="237"/>
      <c r="E238" s="238" t="s">
        <v>229</v>
      </c>
      <c r="F238" s="239">
        <v>8884</v>
      </c>
      <c r="G238" s="239">
        <v>8884</v>
      </c>
      <c r="H238" s="239">
        <v>8884</v>
      </c>
      <c r="I238" s="239">
        <v>8884</v>
      </c>
      <c r="J238" s="239">
        <v>0</v>
      </c>
      <c r="K238" s="239">
        <v>0</v>
      </c>
      <c r="L238" s="239">
        <v>0</v>
      </c>
      <c r="M238" s="239">
        <v>0</v>
      </c>
      <c r="N238" s="239">
        <v>0</v>
      </c>
      <c r="O238" s="239">
        <v>0</v>
      </c>
      <c r="P238" s="239">
        <v>0</v>
      </c>
      <c r="Q238" s="239">
        <v>0</v>
      </c>
      <c r="R238" s="239">
        <v>0</v>
      </c>
      <c r="S238" s="239">
        <v>0</v>
      </c>
      <c r="T238" s="239">
        <v>0</v>
      </c>
    </row>
    <row r="239" spans="1:20" s="230" customFormat="1" ht="19.5" customHeight="1">
      <c r="A239" s="226"/>
      <c r="B239" s="252"/>
      <c r="C239" s="226"/>
      <c r="D239" s="226">
        <v>4130</v>
      </c>
      <c r="E239" s="228" t="s">
        <v>230</v>
      </c>
      <c r="F239" s="229">
        <v>8884</v>
      </c>
      <c r="G239" s="229">
        <v>8884</v>
      </c>
      <c r="H239" s="229">
        <v>8884</v>
      </c>
      <c r="I239" s="229">
        <v>8884</v>
      </c>
      <c r="J239" s="229">
        <v>0</v>
      </c>
      <c r="K239" s="229">
        <v>0</v>
      </c>
      <c r="L239" s="229">
        <v>0</v>
      </c>
      <c r="M239" s="229">
        <v>0</v>
      </c>
      <c r="N239" s="229">
        <v>0</v>
      </c>
      <c r="O239" s="229">
        <v>0</v>
      </c>
      <c r="P239" s="229">
        <v>0</v>
      </c>
      <c r="Q239" s="229">
        <v>0</v>
      </c>
      <c r="R239" s="229">
        <v>0</v>
      </c>
      <c r="S239" s="229">
        <v>0</v>
      </c>
      <c r="T239" s="229">
        <v>0</v>
      </c>
    </row>
    <row r="240" spans="1:20" s="230" customFormat="1" ht="51" customHeight="1">
      <c r="A240" s="226"/>
      <c r="B240" s="226">
        <v>85214</v>
      </c>
      <c r="C240" s="226"/>
      <c r="D240" s="226"/>
      <c r="E240" s="228" t="s">
        <v>131</v>
      </c>
      <c r="F240" s="229">
        <v>96130</v>
      </c>
      <c r="G240" s="229">
        <v>96130</v>
      </c>
      <c r="H240" s="229">
        <v>0</v>
      </c>
      <c r="I240" s="229">
        <v>0</v>
      </c>
      <c r="J240" s="229">
        <v>0</v>
      </c>
      <c r="K240" s="229">
        <v>0</v>
      </c>
      <c r="L240" s="229">
        <v>96130</v>
      </c>
      <c r="M240" s="229">
        <v>0</v>
      </c>
      <c r="N240" s="229">
        <v>0</v>
      </c>
      <c r="O240" s="229">
        <v>0</v>
      </c>
      <c r="P240" s="229">
        <v>0</v>
      </c>
      <c r="Q240" s="229">
        <v>0</v>
      </c>
      <c r="R240" s="229">
        <v>0</v>
      </c>
      <c r="S240" s="229">
        <v>0</v>
      </c>
      <c r="T240" s="229">
        <v>0</v>
      </c>
    </row>
    <row r="241" spans="1:20" s="230" customFormat="1" ht="19.5" customHeight="1">
      <c r="A241" s="237"/>
      <c r="B241" s="237"/>
      <c r="C241" s="237"/>
      <c r="D241" s="237">
        <v>3110</v>
      </c>
      <c r="E241" s="238" t="s">
        <v>228</v>
      </c>
      <c r="F241" s="239">
        <v>96130</v>
      </c>
      <c r="G241" s="239">
        <v>96130</v>
      </c>
      <c r="H241" s="239">
        <v>96130</v>
      </c>
      <c r="I241" s="239">
        <v>0</v>
      </c>
      <c r="J241" s="239">
        <v>0</v>
      </c>
      <c r="K241" s="239">
        <v>0</v>
      </c>
      <c r="L241" s="239">
        <v>96130</v>
      </c>
      <c r="M241" s="239"/>
      <c r="N241" s="239"/>
      <c r="O241" s="239"/>
      <c r="P241" s="239"/>
      <c r="Q241" s="239"/>
      <c r="R241" s="239"/>
      <c r="S241" s="239"/>
      <c r="T241" s="239"/>
    </row>
    <row r="242" spans="1:20" s="230" customFormat="1" ht="24.75" customHeight="1">
      <c r="A242" s="237"/>
      <c r="B242" s="237">
        <v>85215</v>
      </c>
      <c r="C242" s="237"/>
      <c r="D242" s="237"/>
      <c r="E242" s="238" t="s">
        <v>231</v>
      </c>
      <c r="F242" s="239">
        <v>10000</v>
      </c>
      <c r="G242" s="239">
        <v>10000</v>
      </c>
      <c r="H242" s="239">
        <v>0</v>
      </c>
      <c r="I242" s="239">
        <v>0</v>
      </c>
      <c r="J242" s="239">
        <v>0</v>
      </c>
      <c r="K242" s="239">
        <v>0</v>
      </c>
      <c r="L242" s="239">
        <v>10000</v>
      </c>
      <c r="M242" s="239">
        <v>0</v>
      </c>
      <c r="N242" s="239">
        <v>0</v>
      </c>
      <c r="O242" s="239">
        <v>0</v>
      </c>
      <c r="P242" s="239">
        <v>0</v>
      </c>
      <c r="Q242" s="239">
        <v>0</v>
      </c>
      <c r="R242" s="239">
        <v>0</v>
      </c>
      <c r="S242" s="239">
        <v>0</v>
      </c>
      <c r="T242" s="239">
        <v>0</v>
      </c>
    </row>
    <row r="243" spans="1:20" s="230" customFormat="1" ht="19.5" customHeight="1">
      <c r="A243" s="237"/>
      <c r="B243" s="237"/>
      <c r="C243" s="237"/>
      <c r="D243" s="237">
        <v>3110</v>
      </c>
      <c r="E243" s="238" t="s">
        <v>228</v>
      </c>
      <c r="F243" s="239">
        <v>10000</v>
      </c>
      <c r="G243" s="239">
        <v>10000</v>
      </c>
      <c r="H243" s="239">
        <v>0</v>
      </c>
      <c r="I243" s="239">
        <v>0</v>
      </c>
      <c r="J243" s="239">
        <v>0</v>
      </c>
      <c r="K243" s="239">
        <v>0</v>
      </c>
      <c r="L243" s="239">
        <v>10000</v>
      </c>
      <c r="M243" s="239"/>
      <c r="N243" s="239"/>
      <c r="O243" s="239"/>
      <c r="P243" s="239"/>
      <c r="Q243" s="239"/>
      <c r="R243" s="239"/>
      <c r="S243" s="239"/>
      <c r="T243" s="239"/>
    </row>
    <row r="244" spans="1:20" s="230" customFormat="1" ht="26.25" customHeight="1">
      <c r="A244" s="237"/>
      <c r="B244" s="237">
        <v>85216</v>
      </c>
      <c r="C244" s="237"/>
      <c r="D244" s="237"/>
      <c r="E244" s="238" t="s">
        <v>134</v>
      </c>
      <c r="F244" s="239">
        <v>69940</v>
      </c>
      <c r="G244" s="239">
        <v>69940</v>
      </c>
      <c r="H244" s="239">
        <v>0</v>
      </c>
      <c r="I244" s="239">
        <v>0</v>
      </c>
      <c r="J244" s="239">
        <v>0</v>
      </c>
      <c r="K244" s="239">
        <v>0</v>
      </c>
      <c r="L244" s="239">
        <v>69940</v>
      </c>
      <c r="M244" s="239">
        <v>0</v>
      </c>
      <c r="N244" s="239">
        <v>0</v>
      </c>
      <c r="O244" s="239">
        <v>0</v>
      </c>
      <c r="P244" s="239">
        <v>0</v>
      </c>
      <c r="Q244" s="239">
        <v>0</v>
      </c>
      <c r="R244" s="239">
        <v>0</v>
      </c>
      <c r="S244" s="239">
        <v>0</v>
      </c>
      <c r="T244" s="239">
        <v>0</v>
      </c>
    </row>
    <row r="245" spans="1:20" s="230" customFormat="1" ht="21" customHeight="1">
      <c r="A245" s="237"/>
      <c r="B245" s="237"/>
      <c r="C245" s="237"/>
      <c r="D245" s="237">
        <v>3110</v>
      </c>
      <c r="E245" s="238" t="s">
        <v>228</v>
      </c>
      <c r="F245" s="239">
        <v>69940</v>
      </c>
      <c r="G245" s="239">
        <v>69940</v>
      </c>
      <c r="H245" s="239">
        <v>0</v>
      </c>
      <c r="I245" s="239">
        <v>0</v>
      </c>
      <c r="J245" s="239">
        <v>0</v>
      </c>
      <c r="K245" s="239">
        <v>0</v>
      </c>
      <c r="L245" s="239">
        <v>69940</v>
      </c>
      <c r="M245" s="239"/>
      <c r="N245" s="239"/>
      <c r="O245" s="239"/>
      <c r="P245" s="239"/>
      <c r="Q245" s="239"/>
      <c r="R245" s="239"/>
      <c r="S245" s="239"/>
      <c r="T245" s="239"/>
    </row>
    <row r="246" spans="1:20" s="230" customFormat="1" ht="22.5" customHeight="1">
      <c r="A246" s="237"/>
      <c r="B246" s="237">
        <v>85219</v>
      </c>
      <c r="C246" s="237"/>
      <c r="D246" s="237"/>
      <c r="E246" s="238" t="s">
        <v>136</v>
      </c>
      <c r="F246" s="239">
        <f aca="true" t="shared" si="30" ref="F246:T246">SUM(F247:F259)</f>
        <v>139854</v>
      </c>
      <c r="G246" s="239">
        <f t="shared" si="30"/>
        <v>139854</v>
      </c>
      <c r="H246" s="239">
        <f t="shared" si="30"/>
        <v>139494</v>
      </c>
      <c r="I246" s="239">
        <f t="shared" si="30"/>
        <v>129162</v>
      </c>
      <c r="J246" s="239">
        <f t="shared" si="30"/>
        <v>10332</v>
      </c>
      <c r="K246" s="239">
        <f t="shared" si="30"/>
        <v>0</v>
      </c>
      <c r="L246" s="239">
        <f t="shared" si="30"/>
        <v>360</v>
      </c>
      <c r="M246" s="239">
        <f t="shared" si="30"/>
        <v>0</v>
      </c>
      <c r="N246" s="239">
        <f t="shared" si="30"/>
        <v>0</v>
      </c>
      <c r="O246" s="239">
        <f t="shared" si="30"/>
        <v>0</v>
      </c>
      <c r="P246" s="239">
        <f t="shared" si="30"/>
        <v>0</v>
      </c>
      <c r="Q246" s="239">
        <f t="shared" si="30"/>
        <v>0</v>
      </c>
      <c r="R246" s="239">
        <f t="shared" si="30"/>
        <v>0</v>
      </c>
      <c r="S246" s="239">
        <f t="shared" si="30"/>
        <v>0</v>
      </c>
      <c r="T246" s="239">
        <f t="shared" si="30"/>
        <v>0</v>
      </c>
    </row>
    <row r="247" spans="1:20" s="230" customFormat="1" ht="35.25" customHeight="1">
      <c r="A247" s="237"/>
      <c r="B247" s="237"/>
      <c r="C247" s="237"/>
      <c r="D247" s="237">
        <v>3020</v>
      </c>
      <c r="E247" s="228" t="s">
        <v>193</v>
      </c>
      <c r="F247" s="239">
        <v>360</v>
      </c>
      <c r="G247" s="239">
        <v>360</v>
      </c>
      <c r="H247" s="239">
        <v>0</v>
      </c>
      <c r="I247" s="239">
        <v>0</v>
      </c>
      <c r="J247" s="239">
        <v>0</v>
      </c>
      <c r="K247" s="239">
        <v>0</v>
      </c>
      <c r="L247" s="239">
        <v>360</v>
      </c>
      <c r="M247" s="239"/>
      <c r="N247" s="239"/>
      <c r="O247" s="239"/>
      <c r="P247" s="239"/>
      <c r="Q247" s="239"/>
      <c r="R247" s="239"/>
      <c r="S247" s="239"/>
      <c r="T247" s="239"/>
    </row>
    <row r="248" spans="1:20" s="230" customFormat="1" ht="30" customHeight="1">
      <c r="A248" s="237"/>
      <c r="B248" s="237"/>
      <c r="C248" s="237"/>
      <c r="D248" s="237">
        <v>4010</v>
      </c>
      <c r="E248" s="228" t="s">
        <v>187</v>
      </c>
      <c r="F248" s="239">
        <v>99109</v>
      </c>
      <c r="G248" s="239">
        <v>99109</v>
      </c>
      <c r="H248" s="239">
        <v>99109</v>
      </c>
      <c r="I248" s="239">
        <v>99109</v>
      </c>
      <c r="J248" s="239">
        <v>0</v>
      </c>
      <c r="K248" s="239">
        <v>0</v>
      </c>
      <c r="L248" s="239">
        <v>0</v>
      </c>
      <c r="M248" s="239">
        <v>0</v>
      </c>
      <c r="N248" s="239">
        <v>0</v>
      </c>
      <c r="O248" s="239">
        <v>0</v>
      </c>
      <c r="P248" s="239">
        <v>0</v>
      </c>
      <c r="Q248" s="239">
        <v>0</v>
      </c>
      <c r="R248" s="239">
        <v>0</v>
      </c>
      <c r="S248" s="239">
        <v>0</v>
      </c>
      <c r="T248" s="239">
        <v>0</v>
      </c>
    </row>
    <row r="249" spans="1:20" s="230" customFormat="1" ht="19.5" customHeight="1">
      <c r="A249" s="237"/>
      <c r="B249" s="237"/>
      <c r="C249" s="237"/>
      <c r="D249" s="237">
        <v>4040</v>
      </c>
      <c r="E249" s="228" t="s">
        <v>188</v>
      </c>
      <c r="F249" s="239">
        <v>9998</v>
      </c>
      <c r="G249" s="239">
        <v>9998</v>
      </c>
      <c r="H249" s="239">
        <v>9998</v>
      </c>
      <c r="I249" s="239">
        <v>9998</v>
      </c>
      <c r="J249" s="239">
        <v>0</v>
      </c>
      <c r="K249" s="239">
        <v>0</v>
      </c>
      <c r="L249" s="239">
        <v>0</v>
      </c>
      <c r="M249" s="239">
        <v>0</v>
      </c>
      <c r="N249" s="239">
        <v>0</v>
      </c>
      <c r="O249" s="239">
        <v>0</v>
      </c>
      <c r="P249" s="239">
        <v>0</v>
      </c>
      <c r="Q249" s="239">
        <v>0</v>
      </c>
      <c r="R249" s="239">
        <v>0</v>
      </c>
      <c r="S249" s="239">
        <v>0</v>
      </c>
      <c r="T249" s="239">
        <v>0</v>
      </c>
    </row>
    <row r="250" spans="1:20" s="230" customFormat="1" ht="19.5" customHeight="1">
      <c r="A250" s="237"/>
      <c r="B250" s="237"/>
      <c r="C250" s="237"/>
      <c r="D250" s="237">
        <v>4110</v>
      </c>
      <c r="E250" s="228" t="s">
        <v>170</v>
      </c>
      <c r="F250" s="239">
        <v>17381</v>
      </c>
      <c r="G250" s="239">
        <v>17381</v>
      </c>
      <c r="H250" s="239">
        <v>17381</v>
      </c>
      <c r="I250" s="239">
        <v>17381</v>
      </c>
      <c r="J250" s="239">
        <v>0</v>
      </c>
      <c r="K250" s="239">
        <v>0</v>
      </c>
      <c r="L250" s="239">
        <v>0</v>
      </c>
      <c r="M250" s="239">
        <v>0</v>
      </c>
      <c r="N250" s="239">
        <v>0</v>
      </c>
      <c r="O250" s="239">
        <v>0</v>
      </c>
      <c r="P250" s="239">
        <v>0</v>
      </c>
      <c r="Q250" s="239">
        <v>0</v>
      </c>
      <c r="R250" s="239">
        <v>0</v>
      </c>
      <c r="S250" s="239">
        <v>0</v>
      </c>
      <c r="T250" s="239">
        <v>0</v>
      </c>
    </row>
    <row r="251" spans="1:20" s="230" customFormat="1" ht="19.5" customHeight="1">
      <c r="A251" s="237"/>
      <c r="B251" s="237"/>
      <c r="C251" s="237"/>
      <c r="D251" s="237">
        <v>4120</v>
      </c>
      <c r="E251" s="228" t="s">
        <v>189</v>
      </c>
      <c r="F251" s="239">
        <v>2674</v>
      </c>
      <c r="G251" s="239">
        <v>2674</v>
      </c>
      <c r="H251" s="239">
        <v>2674</v>
      </c>
      <c r="I251" s="239">
        <v>2674</v>
      </c>
      <c r="J251" s="239">
        <v>0</v>
      </c>
      <c r="K251" s="239">
        <v>0</v>
      </c>
      <c r="L251" s="239">
        <v>0</v>
      </c>
      <c r="M251" s="239">
        <v>0</v>
      </c>
      <c r="N251" s="239">
        <v>0</v>
      </c>
      <c r="O251" s="239">
        <v>0</v>
      </c>
      <c r="P251" s="239">
        <v>0</v>
      </c>
      <c r="Q251" s="239">
        <v>0</v>
      </c>
      <c r="R251" s="239">
        <v>0</v>
      </c>
      <c r="S251" s="239">
        <v>0</v>
      </c>
      <c r="T251" s="239">
        <v>0</v>
      </c>
    </row>
    <row r="252" spans="1:20" s="230" customFormat="1" ht="19.5" customHeight="1">
      <c r="A252" s="237"/>
      <c r="B252" s="237"/>
      <c r="C252" s="237"/>
      <c r="D252" s="237">
        <v>4210</v>
      </c>
      <c r="E252" s="228" t="s">
        <v>172</v>
      </c>
      <c r="F252" s="239">
        <v>1030</v>
      </c>
      <c r="G252" s="239">
        <v>1030</v>
      </c>
      <c r="H252" s="239">
        <v>1030</v>
      </c>
      <c r="I252" s="239">
        <v>0</v>
      </c>
      <c r="J252" s="239">
        <v>1030</v>
      </c>
      <c r="K252" s="239">
        <v>0</v>
      </c>
      <c r="L252" s="239">
        <v>0</v>
      </c>
      <c r="M252" s="239">
        <v>0</v>
      </c>
      <c r="N252" s="239">
        <v>0</v>
      </c>
      <c r="O252" s="239">
        <v>0</v>
      </c>
      <c r="P252" s="239">
        <v>0</v>
      </c>
      <c r="Q252" s="239">
        <v>0</v>
      </c>
      <c r="R252" s="239">
        <v>0</v>
      </c>
      <c r="S252" s="239">
        <v>0</v>
      </c>
      <c r="T252" s="239">
        <v>0</v>
      </c>
    </row>
    <row r="253" spans="1:20" s="230" customFormat="1" ht="19.5" customHeight="1">
      <c r="A253" s="237"/>
      <c r="B253" s="237"/>
      <c r="C253" s="237"/>
      <c r="D253" s="237">
        <v>4300</v>
      </c>
      <c r="E253" s="228" t="s">
        <v>184</v>
      </c>
      <c r="F253" s="239">
        <v>2296</v>
      </c>
      <c r="G253" s="239">
        <v>2296</v>
      </c>
      <c r="H253" s="239">
        <v>2296</v>
      </c>
      <c r="I253" s="239"/>
      <c r="J253" s="239">
        <v>2296</v>
      </c>
      <c r="K253" s="239">
        <v>0</v>
      </c>
      <c r="L253" s="239">
        <v>0</v>
      </c>
      <c r="M253" s="239">
        <v>0</v>
      </c>
      <c r="N253" s="239">
        <v>0</v>
      </c>
      <c r="O253" s="239">
        <v>0</v>
      </c>
      <c r="P253" s="239">
        <v>0</v>
      </c>
      <c r="Q253" s="239">
        <v>0</v>
      </c>
      <c r="R253" s="239">
        <v>0</v>
      </c>
      <c r="S253" s="239">
        <v>0</v>
      </c>
      <c r="T253" s="239">
        <v>0</v>
      </c>
    </row>
    <row r="254" spans="1:20" s="230" customFormat="1" ht="48" customHeight="1">
      <c r="A254" s="237"/>
      <c r="B254" s="237"/>
      <c r="C254" s="237"/>
      <c r="D254" s="237">
        <v>4370</v>
      </c>
      <c r="E254" s="238" t="s">
        <v>198</v>
      </c>
      <c r="F254" s="239">
        <v>659</v>
      </c>
      <c r="G254" s="239">
        <v>659</v>
      </c>
      <c r="H254" s="239">
        <v>659</v>
      </c>
      <c r="I254" s="239">
        <v>0</v>
      </c>
      <c r="J254" s="239">
        <v>659</v>
      </c>
      <c r="K254" s="239">
        <v>0</v>
      </c>
      <c r="L254" s="239">
        <v>0</v>
      </c>
      <c r="M254" s="239">
        <v>0</v>
      </c>
      <c r="N254" s="239">
        <v>0</v>
      </c>
      <c r="O254" s="239">
        <v>0</v>
      </c>
      <c r="P254" s="239">
        <v>0</v>
      </c>
      <c r="Q254" s="239">
        <v>0</v>
      </c>
      <c r="R254" s="239">
        <v>0</v>
      </c>
      <c r="S254" s="239">
        <v>0</v>
      </c>
      <c r="T254" s="239">
        <v>0</v>
      </c>
    </row>
    <row r="255" spans="1:20" s="230" customFormat="1" ht="20.25" customHeight="1">
      <c r="A255" s="237"/>
      <c r="B255" s="237"/>
      <c r="C255" s="237"/>
      <c r="D255" s="237">
        <v>4410</v>
      </c>
      <c r="E255" s="238" t="s">
        <v>199</v>
      </c>
      <c r="F255" s="239">
        <v>200</v>
      </c>
      <c r="G255" s="239">
        <v>200</v>
      </c>
      <c r="H255" s="239">
        <v>200</v>
      </c>
      <c r="I255" s="239">
        <v>0</v>
      </c>
      <c r="J255" s="239">
        <v>200</v>
      </c>
      <c r="K255" s="239"/>
      <c r="L255" s="239">
        <v>0</v>
      </c>
      <c r="M255" s="239">
        <v>0</v>
      </c>
      <c r="N255" s="239">
        <v>0</v>
      </c>
      <c r="O255" s="239">
        <v>0</v>
      </c>
      <c r="P255" s="239">
        <v>0</v>
      </c>
      <c r="Q255" s="239">
        <v>0</v>
      </c>
      <c r="R255" s="239">
        <v>0</v>
      </c>
      <c r="S255" s="239">
        <v>0</v>
      </c>
      <c r="T255" s="239">
        <v>0</v>
      </c>
    </row>
    <row r="256" spans="1:20" s="230" customFormat="1" ht="31.5" customHeight="1">
      <c r="A256" s="237"/>
      <c r="B256" s="237"/>
      <c r="C256" s="237"/>
      <c r="D256" s="237">
        <v>4440</v>
      </c>
      <c r="E256" s="228" t="s">
        <v>201</v>
      </c>
      <c r="F256" s="239">
        <v>4400</v>
      </c>
      <c r="G256" s="239">
        <v>4400</v>
      </c>
      <c r="H256" s="239">
        <v>4400</v>
      </c>
      <c r="I256" s="239">
        <v>0</v>
      </c>
      <c r="J256" s="239">
        <v>4400</v>
      </c>
      <c r="K256" s="239">
        <v>0</v>
      </c>
      <c r="L256" s="239">
        <v>0</v>
      </c>
      <c r="M256" s="239">
        <v>0</v>
      </c>
      <c r="N256" s="239">
        <v>0</v>
      </c>
      <c r="O256" s="239">
        <v>0</v>
      </c>
      <c r="P256" s="239">
        <v>0</v>
      </c>
      <c r="Q256" s="239">
        <v>0</v>
      </c>
      <c r="R256" s="239">
        <v>0</v>
      </c>
      <c r="S256" s="239">
        <v>0</v>
      </c>
      <c r="T256" s="239">
        <v>0</v>
      </c>
    </row>
    <row r="257" spans="1:20" s="230" customFormat="1" ht="31.5" customHeight="1">
      <c r="A257" s="237"/>
      <c r="B257" s="237"/>
      <c r="C257" s="237"/>
      <c r="D257" s="237">
        <v>4700</v>
      </c>
      <c r="E257" s="238" t="s">
        <v>202</v>
      </c>
      <c r="F257" s="239">
        <v>800</v>
      </c>
      <c r="G257" s="239">
        <v>800</v>
      </c>
      <c r="H257" s="239">
        <v>800</v>
      </c>
      <c r="I257" s="239">
        <v>0</v>
      </c>
      <c r="J257" s="239">
        <v>800</v>
      </c>
      <c r="K257" s="239">
        <v>0</v>
      </c>
      <c r="L257" s="239">
        <v>0</v>
      </c>
      <c r="M257" s="239">
        <v>0</v>
      </c>
      <c r="N257" s="239">
        <v>0</v>
      </c>
      <c r="O257" s="239">
        <v>0</v>
      </c>
      <c r="P257" s="239">
        <v>0</v>
      </c>
      <c r="Q257" s="239">
        <v>0</v>
      </c>
      <c r="R257" s="239">
        <v>0</v>
      </c>
      <c r="S257" s="239">
        <v>0</v>
      </c>
      <c r="T257" s="239">
        <v>0</v>
      </c>
    </row>
    <row r="258" spans="1:20" s="230" customFormat="1" ht="47.25" customHeight="1">
      <c r="A258" s="237"/>
      <c r="B258" s="237"/>
      <c r="C258" s="237"/>
      <c r="D258" s="237">
        <v>4740</v>
      </c>
      <c r="E258" s="238" t="s">
        <v>203</v>
      </c>
      <c r="F258" s="239">
        <v>515</v>
      </c>
      <c r="G258" s="239">
        <v>515</v>
      </c>
      <c r="H258" s="239">
        <v>515</v>
      </c>
      <c r="I258" s="239">
        <v>0</v>
      </c>
      <c r="J258" s="239">
        <v>515</v>
      </c>
      <c r="K258" s="239">
        <v>0</v>
      </c>
      <c r="L258" s="239">
        <v>0</v>
      </c>
      <c r="M258" s="239">
        <v>0</v>
      </c>
      <c r="N258" s="239">
        <v>0</v>
      </c>
      <c r="O258" s="239">
        <v>0</v>
      </c>
      <c r="P258" s="239">
        <v>0</v>
      </c>
      <c r="Q258" s="239">
        <v>0</v>
      </c>
      <c r="R258" s="239">
        <v>0</v>
      </c>
      <c r="S258" s="239">
        <v>0</v>
      </c>
      <c r="T258" s="239">
        <v>0</v>
      </c>
    </row>
    <row r="259" spans="1:20" s="230" customFormat="1" ht="38.25" customHeight="1">
      <c r="A259" s="237"/>
      <c r="B259" s="237"/>
      <c r="C259" s="237"/>
      <c r="D259" s="237">
        <v>4750</v>
      </c>
      <c r="E259" s="238" t="s">
        <v>204</v>
      </c>
      <c r="F259" s="239">
        <v>432</v>
      </c>
      <c r="G259" s="239">
        <v>432</v>
      </c>
      <c r="H259" s="239">
        <v>432</v>
      </c>
      <c r="I259" s="239">
        <v>0</v>
      </c>
      <c r="J259" s="239">
        <v>432</v>
      </c>
      <c r="K259" s="239">
        <v>0</v>
      </c>
      <c r="L259" s="239">
        <v>0</v>
      </c>
      <c r="M259" s="239">
        <v>0</v>
      </c>
      <c r="N259" s="239">
        <v>0</v>
      </c>
      <c r="O259" s="239">
        <v>0</v>
      </c>
      <c r="P259" s="239">
        <v>0</v>
      </c>
      <c r="Q259" s="239">
        <v>0</v>
      </c>
      <c r="R259" s="239">
        <v>0</v>
      </c>
      <c r="S259" s="239">
        <v>0</v>
      </c>
      <c r="T259" s="239"/>
    </row>
    <row r="260" spans="1:20" s="230" customFormat="1" ht="36" customHeight="1">
      <c r="A260" s="237"/>
      <c r="B260" s="237">
        <v>85228</v>
      </c>
      <c r="C260" s="237"/>
      <c r="D260" s="237"/>
      <c r="E260" s="238" t="s">
        <v>232</v>
      </c>
      <c r="F260" s="239">
        <v>37129</v>
      </c>
      <c r="G260" s="239">
        <v>37129</v>
      </c>
      <c r="H260" s="239">
        <v>37129</v>
      </c>
      <c r="I260" s="239">
        <v>0</v>
      </c>
      <c r="J260" s="239">
        <v>37129</v>
      </c>
      <c r="K260" s="239">
        <v>0</v>
      </c>
      <c r="L260" s="239">
        <v>0</v>
      </c>
      <c r="M260" s="239">
        <v>0</v>
      </c>
      <c r="N260" s="239">
        <v>0</v>
      </c>
      <c r="O260" s="239">
        <v>0</v>
      </c>
      <c r="P260" s="239">
        <v>0</v>
      </c>
      <c r="Q260" s="239">
        <v>0</v>
      </c>
      <c r="R260" s="239">
        <v>0</v>
      </c>
      <c r="S260" s="239">
        <v>0</v>
      </c>
      <c r="T260" s="239">
        <v>0</v>
      </c>
    </row>
    <row r="261" spans="1:20" s="230" customFormat="1" ht="48.75" customHeight="1">
      <c r="A261" s="237"/>
      <c r="B261" s="237"/>
      <c r="C261" s="237"/>
      <c r="D261" s="237">
        <v>4330</v>
      </c>
      <c r="E261" s="238" t="s">
        <v>233</v>
      </c>
      <c r="F261" s="239">
        <v>37129</v>
      </c>
      <c r="G261" s="239">
        <v>37129</v>
      </c>
      <c r="H261" s="239">
        <v>37129</v>
      </c>
      <c r="I261" s="239">
        <v>0</v>
      </c>
      <c r="J261" s="239">
        <v>37129</v>
      </c>
      <c r="K261" s="239">
        <v>0</v>
      </c>
      <c r="L261" s="239">
        <v>0</v>
      </c>
      <c r="M261" s="239">
        <v>0</v>
      </c>
      <c r="N261" s="239">
        <v>0</v>
      </c>
      <c r="O261" s="239">
        <v>0</v>
      </c>
      <c r="P261" s="239">
        <v>0</v>
      </c>
      <c r="Q261" s="239">
        <v>0</v>
      </c>
      <c r="R261" s="239">
        <v>0</v>
      </c>
      <c r="S261" s="239">
        <v>0</v>
      </c>
      <c r="T261" s="239">
        <v>0</v>
      </c>
    </row>
    <row r="262" spans="1:20" s="230" customFormat="1" ht="27" customHeight="1">
      <c r="A262" s="237"/>
      <c r="B262" s="237">
        <v>85295</v>
      </c>
      <c r="C262" s="237"/>
      <c r="D262" s="237"/>
      <c r="E262" s="238" t="s">
        <v>26</v>
      </c>
      <c r="F262" s="239">
        <f aca="true" t="shared" si="31" ref="F262:T262">SUM(F263:F264)</f>
        <v>46500</v>
      </c>
      <c r="G262" s="239">
        <f t="shared" si="31"/>
        <v>46500</v>
      </c>
      <c r="H262" s="239">
        <f t="shared" si="31"/>
        <v>0</v>
      </c>
      <c r="I262" s="239">
        <f t="shared" si="31"/>
        <v>0</v>
      </c>
      <c r="J262" s="239">
        <f t="shared" si="31"/>
        <v>0</v>
      </c>
      <c r="K262" s="239">
        <f t="shared" si="31"/>
        <v>1500</v>
      </c>
      <c r="L262" s="239">
        <f t="shared" si="31"/>
        <v>45000</v>
      </c>
      <c r="M262" s="239">
        <f t="shared" si="31"/>
        <v>0</v>
      </c>
      <c r="N262" s="239">
        <f t="shared" si="31"/>
        <v>0</v>
      </c>
      <c r="O262" s="239">
        <f t="shared" si="31"/>
        <v>0</v>
      </c>
      <c r="P262" s="239">
        <f t="shared" si="31"/>
        <v>0</v>
      </c>
      <c r="Q262" s="239">
        <f t="shared" si="31"/>
        <v>0</v>
      </c>
      <c r="R262" s="239">
        <f t="shared" si="31"/>
        <v>0</v>
      </c>
      <c r="S262" s="239">
        <f t="shared" si="31"/>
        <v>0</v>
      </c>
      <c r="T262" s="239">
        <f t="shared" si="31"/>
        <v>0</v>
      </c>
    </row>
    <row r="263" spans="1:20" s="230" customFormat="1" ht="64.5" customHeight="1">
      <c r="A263" s="237"/>
      <c r="B263" s="237"/>
      <c r="C263" s="237"/>
      <c r="D263" s="237">
        <v>2820</v>
      </c>
      <c r="E263" s="238" t="s">
        <v>234</v>
      </c>
      <c r="F263" s="239">
        <v>1500</v>
      </c>
      <c r="G263" s="239">
        <v>1500</v>
      </c>
      <c r="H263" s="239">
        <v>0</v>
      </c>
      <c r="I263" s="239">
        <v>0</v>
      </c>
      <c r="J263" s="239">
        <v>0</v>
      </c>
      <c r="K263" s="239">
        <v>1500</v>
      </c>
      <c r="L263" s="239">
        <v>0</v>
      </c>
      <c r="M263" s="239">
        <v>0</v>
      </c>
      <c r="N263" s="239">
        <v>0</v>
      </c>
      <c r="O263" s="239">
        <v>0</v>
      </c>
      <c r="P263" s="239">
        <v>0</v>
      </c>
      <c r="Q263" s="239">
        <v>0</v>
      </c>
      <c r="R263" s="239">
        <v>0</v>
      </c>
      <c r="S263" s="239">
        <v>0</v>
      </c>
      <c r="T263" s="239">
        <v>0</v>
      </c>
    </row>
    <row r="264" spans="1:20" s="230" customFormat="1" ht="22.5" customHeight="1">
      <c r="A264" s="237"/>
      <c r="B264" s="237"/>
      <c r="C264" s="237"/>
      <c r="D264" s="237">
        <v>3110</v>
      </c>
      <c r="E264" s="238" t="s">
        <v>228</v>
      </c>
      <c r="F264" s="239">
        <v>45000</v>
      </c>
      <c r="G264" s="239">
        <v>45000</v>
      </c>
      <c r="H264" s="239">
        <v>0</v>
      </c>
      <c r="I264" s="239">
        <v>0</v>
      </c>
      <c r="J264" s="239">
        <v>0</v>
      </c>
      <c r="K264" s="239">
        <v>0</v>
      </c>
      <c r="L264" s="239">
        <v>45000</v>
      </c>
      <c r="M264" s="239">
        <v>0</v>
      </c>
      <c r="N264" s="239">
        <v>0</v>
      </c>
      <c r="O264" s="239">
        <v>0</v>
      </c>
      <c r="P264" s="239">
        <v>0</v>
      </c>
      <c r="Q264" s="239">
        <v>0</v>
      </c>
      <c r="R264" s="239">
        <v>0</v>
      </c>
      <c r="S264" s="239">
        <v>0</v>
      </c>
      <c r="T264" s="239">
        <v>0</v>
      </c>
    </row>
    <row r="265" spans="1:20" s="230" customFormat="1" ht="33.75" customHeight="1">
      <c r="A265" s="240">
        <v>854</v>
      </c>
      <c r="B265" s="240"/>
      <c r="C265" s="240"/>
      <c r="D265" s="240"/>
      <c r="E265" s="241" t="s">
        <v>235</v>
      </c>
      <c r="F265" s="242">
        <f aca="true" t="shared" si="32" ref="F265:T265">SUM(F266,F273)</f>
        <v>45051</v>
      </c>
      <c r="G265" s="242">
        <f t="shared" si="32"/>
        <v>45051</v>
      </c>
      <c r="H265" s="242">
        <f t="shared" si="32"/>
        <v>35511</v>
      </c>
      <c r="I265" s="242">
        <f t="shared" si="32"/>
        <v>34631</v>
      </c>
      <c r="J265" s="242">
        <f t="shared" si="32"/>
        <v>880</v>
      </c>
      <c r="K265" s="242">
        <f t="shared" si="32"/>
        <v>0</v>
      </c>
      <c r="L265" s="242">
        <f t="shared" si="32"/>
        <v>9540</v>
      </c>
      <c r="M265" s="242">
        <f t="shared" si="32"/>
        <v>0</v>
      </c>
      <c r="N265" s="242">
        <f t="shared" si="32"/>
        <v>0</v>
      </c>
      <c r="O265" s="242">
        <f t="shared" si="32"/>
        <v>0</v>
      </c>
      <c r="P265" s="242">
        <f t="shared" si="32"/>
        <v>0</v>
      </c>
      <c r="Q265" s="242">
        <f t="shared" si="32"/>
        <v>0</v>
      </c>
      <c r="R265" s="242">
        <f t="shared" si="32"/>
        <v>0</v>
      </c>
      <c r="S265" s="242">
        <f t="shared" si="32"/>
        <v>0</v>
      </c>
      <c r="T265" s="242">
        <f t="shared" si="32"/>
        <v>0</v>
      </c>
    </row>
    <row r="266" spans="1:26" s="230" customFormat="1" ht="24" customHeight="1">
      <c r="A266" s="237"/>
      <c r="B266" s="237">
        <v>85401</v>
      </c>
      <c r="C266" s="237"/>
      <c r="D266" s="237"/>
      <c r="E266" s="238" t="s">
        <v>236</v>
      </c>
      <c r="F266" s="239">
        <f aca="true" t="shared" si="33" ref="F266:Z266">SUM(F267:F272)</f>
        <v>36251</v>
      </c>
      <c r="G266" s="239">
        <f t="shared" si="33"/>
        <v>36251</v>
      </c>
      <c r="H266" s="239">
        <f t="shared" si="33"/>
        <v>35511</v>
      </c>
      <c r="I266" s="239">
        <f t="shared" si="33"/>
        <v>34631</v>
      </c>
      <c r="J266" s="239">
        <f t="shared" si="33"/>
        <v>880</v>
      </c>
      <c r="K266" s="239">
        <f t="shared" si="33"/>
        <v>0</v>
      </c>
      <c r="L266" s="239">
        <f t="shared" si="33"/>
        <v>740</v>
      </c>
      <c r="M266" s="239">
        <f t="shared" si="33"/>
        <v>0</v>
      </c>
      <c r="N266" s="239">
        <f t="shared" si="33"/>
        <v>0</v>
      </c>
      <c r="O266" s="239">
        <f t="shared" si="33"/>
        <v>0</v>
      </c>
      <c r="P266" s="239">
        <f t="shared" si="33"/>
        <v>0</v>
      </c>
      <c r="Q266" s="239">
        <f t="shared" si="33"/>
        <v>0</v>
      </c>
      <c r="R266" s="239">
        <f t="shared" si="33"/>
        <v>0</v>
      </c>
      <c r="S266" s="239">
        <f t="shared" si="33"/>
        <v>0</v>
      </c>
      <c r="T266" s="239">
        <f t="shared" si="33"/>
        <v>0</v>
      </c>
      <c r="U266" s="239">
        <f t="shared" si="33"/>
        <v>0</v>
      </c>
      <c r="V266" s="239">
        <f t="shared" si="33"/>
        <v>0</v>
      </c>
      <c r="W266" s="239">
        <f t="shared" si="33"/>
        <v>0</v>
      </c>
      <c r="X266" s="239">
        <f t="shared" si="33"/>
        <v>0</v>
      </c>
      <c r="Y266" s="239">
        <f t="shared" si="33"/>
        <v>0</v>
      </c>
      <c r="Z266" s="239">
        <f t="shared" si="33"/>
        <v>0</v>
      </c>
    </row>
    <row r="267" spans="1:20" s="230" customFormat="1" ht="29.25" customHeight="1">
      <c r="A267" s="237"/>
      <c r="B267" s="237"/>
      <c r="C267" s="237"/>
      <c r="D267" s="237">
        <v>3020</v>
      </c>
      <c r="E267" s="228" t="s">
        <v>193</v>
      </c>
      <c r="F267" s="239">
        <v>740</v>
      </c>
      <c r="G267" s="239">
        <v>740</v>
      </c>
      <c r="H267" s="239">
        <v>0</v>
      </c>
      <c r="I267" s="239">
        <v>0</v>
      </c>
      <c r="J267" s="239">
        <v>0</v>
      </c>
      <c r="K267" s="239">
        <v>0</v>
      </c>
      <c r="L267" s="239">
        <v>740</v>
      </c>
      <c r="M267" s="239">
        <v>0</v>
      </c>
      <c r="N267" s="239">
        <v>0</v>
      </c>
      <c r="O267" s="239">
        <v>0</v>
      </c>
      <c r="P267" s="239">
        <v>0</v>
      </c>
      <c r="Q267" s="239">
        <v>0</v>
      </c>
      <c r="R267" s="239">
        <v>0</v>
      </c>
      <c r="S267" s="239">
        <v>0</v>
      </c>
      <c r="T267" s="239">
        <v>0</v>
      </c>
    </row>
    <row r="268" spans="1:20" s="230" customFormat="1" ht="33.75" customHeight="1">
      <c r="A268" s="237"/>
      <c r="B268" s="237"/>
      <c r="C268" s="237"/>
      <c r="D268" s="237">
        <v>4010</v>
      </c>
      <c r="E268" s="228" t="s">
        <v>187</v>
      </c>
      <c r="F268" s="239">
        <v>26833</v>
      </c>
      <c r="G268" s="239">
        <v>26833</v>
      </c>
      <c r="H268" s="239">
        <v>26833</v>
      </c>
      <c r="I268" s="239">
        <v>26833</v>
      </c>
      <c r="J268" s="239">
        <v>0</v>
      </c>
      <c r="K268" s="239">
        <v>0</v>
      </c>
      <c r="L268" s="239">
        <v>0</v>
      </c>
      <c r="M268" s="239">
        <v>0</v>
      </c>
      <c r="N268" s="239">
        <v>0</v>
      </c>
      <c r="O268" s="239">
        <v>0</v>
      </c>
      <c r="P268" s="239">
        <v>0</v>
      </c>
      <c r="Q268" s="239">
        <v>0</v>
      </c>
      <c r="R268" s="239">
        <v>0</v>
      </c>
      <c r="S268" s="239">
        <v>0</v>
      </c>
      <c r="T268" s="239">
        <v>0</v>
      </c>
    </row>
    <row r="269" spans="1:20" s="230" customFormat="1" ht="22.5" customHeight="1">
      <c r="A269" s="237"/>
      <c r="B269" s="237"/>
      <c r="C269" s="237"/>
      <c r="D269" s="237">
        <v>4040</v>
      </c>
      <c r="E269" s="228" t="s">
        <v>188</v>
      </c>
      <c r="F269" s="239">
        <v>2471</v>
      </c>
      <c r="G269" s="239">
        <v>2471</v>
      </c>
      <c r="H269" s="239">
        <v>2471</v>
      </c>
      <c r="I269" s="239">
        <v>2471</v>
      </c>
      <c r="J269" s="239">
        <v>0</v>
      </c>
      <c r="K269" s="239">
        <v>0</v>
      </c>
      <c r="L269" s="239">
        <v>0</v>
      </c>
      <c r="M269" s="239">
        <v>0</v>
      </c>
      <c r="N269" s="239">
        <v>0</v>
      </c>
      <c r="O269" s="239">
        <v>0</v>
      </c>
      <c r="P269" s="239">
        <v>0</v>
      </c>
      <c r="Q269" s="239">
        <v>0</v>
      </c>
      <c r="R269" s="239">
        <v>0</v>
      </c>
      <c r="S269" s="239">
        <v>0</v>
      </c>
      <c r="T269" s="239">
        <v>0</v>
      </c>
    </row>
    <row r="270" spans="1:20" s="230" customFormat="1" ht="22.5" customHeight="1">
      <c r="A270" s="237"/>
      <c r="B270" s="237"/>
      <c r="C270" s="237"/>
      <c r="D270" s="237">
        <v>4110</v>
      </c>
      <c r="E270" s="228" t="s">
        <v>170</v>
      </c>
      <c r="F270" s="239">
        <v>4591</v>
      </c>
      <c r="G270" s="239">
        <v>4591</v>
      </c>
      <c r="H270" s="239">
        <v>4591</v>
      </c>
      <c r="I270" s="239">
        <v>4591</v>
      </c>
      <c r="J270" s="239">
        <v>0</v>
      </c>
      <c r="K270" s="239">
        <v>0</v>
      </c>
      <c r="L270" s="239">
        <v>0</v>
      </c>
      <c r="M270" s="239">
        <v>0</v>
      </c>
      <c r="N270" s="239">
        <v>0</v>
      </c>
      <c r="O270" s="239">
        <v>0</v>
      </c>
      <c r="P270" s="239">
        <v>0</v>
      </c>
      <c r="Q270" s="239">
        <v>0</v>
      </c>
      <c r="R270" s="239">
        <v>0</v>
      </c>
      <c r="S270" s="239">
        <v>0</v>
      </c>
      <c r="T270" s="239">
        <v>0</v>
      </c>
    </row>
    <row r="271" spans="1:20" s="230" customFormat="1" ht="23.25" customHeight="1">
      <c r="A271" s="237"/>
      <c r="B271" s="237"/>
      <c r="C271" s="237"/>
      <c r="D271" s="237">
        <v>4120</v>
      </c>
      <c r="E271" s="228" t="s">
        <v>189</v>
      </c>
      <c r="F271" s="239">
        <v>736</v>
      </c>
      <c r="G271" s="239">
        <v>736</v>
      </c>
      <c r="H271" s="239">
        <v>736</v>
      </c>
      <c r="I271" s="239">
        <v>736</v>
      </c>
      <c r="J271" s="239">
        <v>0</v>
      </c>
      <c r="K271" s="239">
        <v>0</v>
      </c>
      <c r="L271" s="239">
        <v>0</v>
      </c>
      <c r="M271" s="239">
        <v>0</v>
      </c>
      <c r="N271" s="239">
        <v>0</v>
      </c>
      <c r="O271" s="239">
        <v>0</v>
      </c>
      <c r="P271" s="239">
        <v>0</v>
      </c>
      <c r="Q271" s="239">
        <v>0</v>
      </c>
      <c r="R271" s="239">
        <v>0</v>
      </c>
      <c r="S271" s="239">
        <v>0</v>
      </c>
      <c r="T271" s="239">
        <v>0</v>
      </c>
    </row>
    <row r="272" spans="1:20" s="230" customFormat="1" ht="34.5" customHeight="1">
      <c r="A272" s="237"/>
      <c r="B272" s="237"/>
      <c r="C272" s="237"/>
      <c r="D272" s="237">
        <v>4440</v>
      </c>
      <c r="E272" s="228" t="s">
        <v>201</v>
      </c>
      <c r="F272" s="239">
        <v>880</v>
      </c>
      <c r="G272" s="239">
        <v>880</v>
      </c>
      <c r="H272" s="239">
        <v>880</v>
      </c>
      <c r="I272" s="239">
        <v>0</v>
      </c>
      <c r="J272" s="239">
        <v>880</v>
      </c>
      <c r="K272" s="239">
        <v>0</v>
      </c>
      <c r="L272" s="239">
        <v>0</v>
      </c>
      <c r="M272" s="239">
        <v>0</v>
      </c>
      <c r="N272" s="239">
        <v>0</v>
      </c>
      <c r="O272" s="239">
        <v>0</v>
      </c>
      <c r="P272" s="239">
        <v>0</v>
      </c>
      <c r="Q272" s="239">
        <v>0</v>
      </c>
      <c r="R272" s="239">
        <v>0</v>
      </c>
      <c r="S272" s="239">
        <v>0</v>
      </c>
      <c r="T272" s="239">
        <v>0</v>
      </c>
    </row>
    <row r="273" spans="1:20" s="230" customFormat="1" ht="24" customHeight="1">
      <c r="A273" s="237"/>
      <c r="B273" s="237">
        <v>85415</v>
      </c>
      <c r="C273" s="237"/>
      <c r="D273" s="237"/>
      <c r="E273" s="238" t="s">
        <v>237</v>
      </c>
      <c r="F273" s="239">
        <v>8800</v>
      </c>
      <c r="G273" s="239">
        <v>8800</v>
      </c>
      <c r="H273" s="239">
        <v>0</v>
      </c>
      <c r="I273" s="239">
        <v>0</v>
      </c>
      <c r="J273" s="239">
        <v>0</v>
      </c>
      <c r="K273" s="239">
        <v>0</v>
      </c>
      <c r="L273" s="239">
        <v>8800</v>
      </c>
      <c r="M273" s="239">
        <v>0</v>
      </c>
      <c r="N273" s="239">
        <v>0</v>
      </c>
      <c r="O273" s="239">
        <v>0</v>
      </c>
      <c r="P273" s="239">
        <v>0</v>
      </c>
      <c r="Q273" s="239">
        <v>0</v>
      </c>
      <c r="R273" s="239">
        <v>0</v>
      </c>
      <c r="S273" s="239">
        <v>0</v>
      </c>
      <c r="T273" s="239">
        <v>0</v>
      </c>
    </row>
    <row r="274" spans="1:20" s="230" customFormat="1" ht="25.5" customHeight="1">
      <c r="A274" s="237"/>
      <c r="B274" s="237"/>
      <c r="C274" s="237"/>
      <c r="D274" s="237">
        <v>3240</v>
      </c>
      <c r="E274" s="238" t="s">
        <v>238</v>
      </c>
      <c r="F274" s="239">
        <v>8800</v>
      </c>
      <c r="G274" s="239">
        <v>8800</v>
      </c>
      <c r="H274" s="239">
        <v>0</v>
      </c>
      <c r="I274" s="239">
        <v>0</v>
      </c>
      <c r="J274" s="239">
        <v>0</v>
      </c>
      <c r="K274" s="239">
        <v>0</v>
      </c>
      <c r="L274" s="239">
        <v>8800</v>
      </c>
      <c r="M274" s="239">
        <v>0</v>
      </c>
      <c r="N274" s="239"/>
      <c r="O274" s="239"/>
      <c r="P274" s="239"/>
      <c r="Q274" s="239"/>
      <c r="R274" s="239"/>
      <c r="S274" s="239"/>
      <c r="T274" s="239"/>
    </row>
    <row r="275" spans="1:20" s="230" customFormat="1" ht="39" customHeight="1">
      <c r="A275" s="240">
        <v>900</v>
      </c>
      <c r="B275" s="240"/>
      <c r="C275" s="240"/>
      <c r="D275" s="240"/>
      <c r="E275" s="241" t="s">
        <v>137</v>
      </c>
      <c r="F275" s="242">
        <f aca="true" t="shared" si="34" ref="F275:T275">SUM(F276,F281,F284)</f>
        <v>2182800</v>
      </c>
      <c r="G275" s="242">
        <f t="shared" si="34"/>
        <v>271800</v>
      </c>
      <c r="H275" s="242">
        <f t="shared" si="34"/>
        <v>271800</v>
      </c>
      <c r="I275" s="242">
        <f t="shared" si="34"/>
        <v>0</v>
      </c>
      <c r="J275" s="242">
        <f t="shared" si="34"/>
        <v>271800</v>
      </c>
      <c r="K275" s="242">
        <f t="shared" si="34"/>
        <v>0</v>
      </c>
      <c r="L275" s="242">
        <f t="shared" si="34"/>
        <v>0</v>
      </c>
      <c r="M275" s="242">
        <f t="shared" si="34"/>
        <v>0</v>
      </c>
      <c r="N275" s="242">
        <f t="shared" si="34"/>
        <v>0</v>
      </c>
      <c r="O275" s="242">
        <f t="shared" si="34"/>
        <v>0</v>
      </c>
      <c r="P275" s="242">
        <f t="shared" si="34"/>
        <v>1911000</v>
      </c>
      <c r="Q275" s="242">
        <f t="shared" si="34"/>
        <v>1911000</v>
      </c>
      <c r="R275" s="242">
        <f t="shared" si="34"/>
        <v>0</v>
      </c>
      <c r="S275" s="242">
        <f t="shared" si="34"/>
        <v>0</v>
      </c>
      <c r="T275" s="242">
        <f t="shared" si="34"/>
        <v>0</v>
      </c>
    </row>
    <row r="276" spans="1:26" s="230" customFormat="1" ht="30.75" customHeight="1">
      <c r="A276" s="226"/>
      <c r="B276" s="226">
        <v>90001</v>
      </c>
      <c r="C276" s="226"/>
      <c r="D276" s="226"/>
      <c r="E276" s="228" t="s">
        <v>139</v>
      </c>
      <c r="F276" s="229">
        <f aca="true" t="shared" si="35" ref="F276:Z276">SUM(F277:F280)</f>
        <v>1941000</v>
      </c>
      <c r="G276" s="229">
        <f t="shared" si="35"/>
        <v>30000</v>
      </c>
      <c r="H276" s="229">
        <f t="shared" si="35"/>
        <v>30000</v>
      </c>
      <c r="I276" s="229">
        <f t="shared" si="35"/>
        <v>0</v>
      </c>
      <c r="J276" s="229">
        <f t="shared" si="35"/>
        <v>30000</v>
      </c>
      <c r="K276" s="229">
        <f t="shared" si="35"/>
        <v>0</v>
      </c>
      <c r="L276" s="229">
        <f t="shared" si="35"/>
        <v>0</v>
      </c>
      <c r="M276" s="229">
        <f t="shared" si="35"/>
        <v>0</v>
      </c>
      <c r="N276" s="229">
        <f t="shared" si="35"/>
        <v>0</v>
      </c>
      <c r="O276" s="229">
        <f t="shared" si="35"/>
        <v>0</v>
      </c>
      <c r="P276" s="229">
        <f t="shared" si="35"/>
        <v>1911000</v>
      </c>
      <c r="Q276" s="229">
        <f t="shared" si="35"/>
        <v>1911000</v>
      </c>
      <c r="R276" s="229">
        <f t="shared" si="35"/>
        <v>0</v>
      </c>
      <c r="S276" s="229">
        <f t="shared" si="35"/>
        <v>0</v>
      </c>
      <c r="T276" s="229">
        <f t="shared" si="35"/>
        <v>0</v>
      </c>
      <c r="U276" s="229">
        <f t="shared" si="35"/>
        <v>0</v>
      </c>
      <c r="V276" s="229">
        <f t="shared" si="35"/>
        <v>0</v>
      </c>
      <c r="W276" s="229">
        <f t="shared" si="35"/>
        <v>0</v>
      </c>
      <c r="X276" s="229">
        <f t="shared" si="35"/>
        <v>0</v>
      </c>
      <c r="Y276" s="229">
        <f t="shared" si="35"/>
        <v>0</v>
      </c>
      <c r="Z276" s="229">
        <f t="shared" si="35"/>
        <v>0</v>
      </c>
    </row>
    <row r="277" spans="1:20" s="230" customFormat="1" ht="19.5" customHeight="1">
      <c r="A277" s="237"/>
      <c r="B277" s="237"/>
      <c r="C277" s="237"/>
      <c r="D277" s="237">
        <v>4210</v>
      </c>
      <c r="E277" s="228" t="s">
        <v>172</v>
      </c>
      <c r="F277" s="239">
        <v>12000</v>
      </c>
      <c r="G277" s="239">
        <v>12000</v>
      </c>
      <c r="H277" s="239">
        <v>12000</v>
      </c>
      <c r="I277" s="239">
        <v>0</v>
      </c>
      <c r="J277" s="239">
        <v>12000</v>
      </c>
      <c r="K277" s="239">
        <v>0</v>
      </c>
      <c r="L277" s="239">
        <v>0</v>
      </c>
      <c r="M277" s="239">
        <v>0</v>
      </c>
      <c r="N277" s="239">
        <v>0</v>
      </c>
      <c r="O277" s="239">
        <v>0</v>
      </c>
      <c r="P277" s="239">
        <v>0</v>
      </c>
      <c r="Q277" s="239">
        <v>0</v>
      </c>
      <c r="R277" s="239">
        <v>0</v>
      </c>
      <c r="S277" s="239">
        <v>0</v>
      </c>
      <c r="T277" s="239">
        <v>0</v>
      </c>
    </row>
    <row r="278" spans="1:20" s="230" customFormat="1" ht="19.5" customHeight="1">
      <c r="A278" s="237"/>
      <c r="B278" s="237"/>
      <c r="C278" s="237"/>
      <c r="D278" s="237">
        <v>4260</v>
      </c>
      <c r="E278" s="228" t="s">
        <v>173</v>
      </c>
      <c r="F278" s="239">
        <v>10000</v>
      </c>
      <c r="G278" s="239">
        <v>10000</v>
      </c>
      <c r="H278" s="239">
        <v>10000</v>
      </c>
      <c r="I278" s="239">
        <v>0</v>
      </c>
      <c r="J278" s="239">
        <v>10000</v>
      </c>
      <c r="K278" s="239">
        <v>0</v>
      </c>
      <c r="L278" s="239">
        <v>0</v>
      </c>
      <c r="M278" s="239">
        <v>0</v>
      </c>
      <c r="N278" s="239">
        <v>0</v>
      </c>
      <c r="O278" s="239">
        <v>0</v>
      </c>
      <c r="P278" s="239">
        <v>0</v>
      </c>
      <c r="Q278" s="239">
        <v>0</v>
      </c>
      <c r="R278" s="239">
        <v>0</v>
      </c>
      <c r="S278" s="239">
        <v>0</v>
      </c>
      <c r="T278" s="239"/>
    </row>
    <row r="279" spans="1:20" s="230" customFormat="1" ht="19.5" customHeight="1">
      <c r="A279" s="237"/>
      <c r="B279" s="237"/>
      <c r="C279" s="237"/>
      <c r="D279" s="237">
        <v>4300</v>
      </c>
      <c r="E279" s="228" t="s">
        <v>184</v>
      </c>
      <c r="F279" s="239">
        <v>8000</v>
      </c>
      <c r="G279" s="239">
        <v>8000</v>
      </c>
      <c r="H279" s="239">
        <v>8000</v>
      </c>
      <c r="I279" s="239">
        <v>0</v>
      </c>
      <c r="J279" s="239">
        <v>8000</v>
      </c>
      <c r="K279" s="239">
        <v>0</v>
      </c>
      <c r="L279" s="243">
        <v>0</v>
      </c>
      <c r="M279" s="239">
        <v>0</v>
      </c>
      <c r="N279" s="243">
        <v>0</v>
      </c>
      <c r="O279" s="243">
        <v>0</v>
      </c>
      <c r="P279" s="243">
        <v>0</v>
      </c>
      <c r="Q279" s="243">
        <v>0</v>
      </c>
      <c r="R279" s="243">
        <v>0</v>
      </c>
      <c r="S279" s="243">
        <v>0</v>
      </c>
      <c r="T279" s="239">
        <v>0</v>
      </c>
    </row>
    <row r="280" spans="1:20" s="230" customFormat="1" ht="30" customHeight="1">
      <c r="A280" s="237"/>
      <c r="B280" s="237"/>
      <c r="C280" s="237"/>
      <c r="D280" s="237">
        <v>6050</v>
      </c>
      <c r="E280" s="238" t="s">
        <v>182</v>
      </c>
      <c r="F280" s="239">
        <v>1911000</v>
      </c>
      <c r="G280" s="239">
        <v>0</v>
      </c>
      <c r="H280" s="239">
        <v>0</v>
      </c>
      <c r="I280" s="239">
        <v>0</v>
      </c>
      <c r="J280" s="239">
        <v>0</v>
      </c>
      <c r="K280" s="239">
        <v>0</v>
      </c>
      <c r="L280" s="243">
        <v>0</v>
      </c>
      <c r="M280" s="239">
        <v>0</v>
      </c>
      <c r="N280" s="243">
        <v>0</v>
      </c>
      <c r="O280" s="243">
        <v>0</v>
      </c>
      <c r="P280" s="243">
        <v>1911000</v>
      </c>
      <c r="Q280" s="243">
        <v>1911000</v>
      </c>
      <c r="R280" s="243">
        <v>0</v>
      </c>
      <c r="S280" s="243">
        <v>0</v>
      </c>
      <c r="T280" s="239">
        <v>0</v>
      </c>
    </row>
    <row r="281" spans="1:20" s="230" customFormat="1" ht="22.5" customHeight="1">
      <c r="A281" s="226"/>
      <c r="B281" s="226">
        <v>90015</v>
      </c>
      <c r="C281" s="226"/>
      <c r="D281" s="226"/>
      <c r="E281" s="228" t="s">
        <v>239</v>
      </c>
      <c r="F281" s="229">
        <f aca="true" t="shared" si="36" ref="F281:T281">SUM(F282:F283)</f>
        <v>180000</v>
      </c>
      <c r="G281" s="229">
        <f t="shared" si="36"/>
        <v>180000</v>
      </c>
      <c r="H281" s="229">
        <f t="shared" si="36"/>
        <v>180000</v>
      </c>
      <c r="I281" s="229">
        <f t="shared" si="36"/>
        <v>0</v>
      </c>
      <c r="J281" s="229">
        <f t="shared" si="36"/>
        <v>180000</v>
      </c>
      <c r="K281" s="229">
        <f t="shared" si="36"/>
        <v>0</v>
      </c>
      <c r="L281" s="229">
        <f t="shared" si="36"/>
        <v>0</v>
      </c>
      <c r="M281" s="229">
        <f t="shared" si="36"/>
        <v>0</v>
      </c>
      <c r="N281" s="229">
        <f t="shared" si="36"/>
        <v>0</v>
      </c>
      <c r="O281" s="229">
        <f t="shared" si="36"/>
        <v>0</v>
      </c>
      <c r="P281" s="229">
        <f t="shared" si="36"/>
        <v>0</v>
      </c>
      <c r="Q281" s="229">
        <f t="shared" si="36"/>
        <v>0</v>
      </c>
      <c r="R281" s="229">
        <f t="shared" si="36"/>
        <v>0</v>
      </c>
      <c r="S281" s="229">
        <f t="shared" si="36"/>
        <v>0</v>
      </c>
      <c r="T281" s="229">
        <f t="shared" si="36"/>
        <v>0</v>
      </c>
    </row>
    <row r="282" spans="1:20" s="230" customFormat="1" ht="19.5" customHeight="1">
      <c r="A282" s="237"/>
      <c r="B282" s="237"/>
      <c r="C282" s="237"/>
      <c r="D282" s="237">
        <v>4260</v>
      </c>
      <c r="E282" s="228" t="s">
        <v>173</v>
      </c>
      <c r="F282" s="239">
        <v>128500</v>
      </c>
      <c r="G282" s="239">
        <v>128500</v>
      </c>
      <c r="H282" s="239">
        <v>128500</v>
      </c>
      <c r="I282" s="239">
        <v>0</v>
      </c>
      <c r="J282" s="239">
        <v>128500</v>
      </c>
      <c r="K282" s="239">
        <v>0</v>
      </c>
      <c r="L282" s="239">
        <v>0</v>
      </c>
      <c r="M282" s="239">
        <v>0</v>
      </c>
      <c r="N282" s="239">
        <v>0</v>
      </c>
      <c r="O282" s="239">
        <v>0</v>
      </c>
      <c r="P282" s="239">
        <v>0</v>
      </c>
      <c r="Q282" s="239">
        <v>0</v>
      </c>
      <c r="R282" s="239">
        <v>0</v>
      </c>
      <c r="S282" s="239">
        <v>0</v>
      </c>
      <c r="T282" s="239">
        <v>0</v>
      </c>
    </row>
    <row r="283" spans="1:20" s="230" customFormat="1" ht="19.5" customHeight="1">
      <c r="A283" s="237"/>
      <c r="B283" s="237"/>
      <c r="C283" s="237"/>
      <c r="D283" s="237">
        <v>4270</v>
      </c>
      <c r="E283" s="228" t="s">
        <v>174</v>
      </c>
      <c r="F283" s="239">
        <v>51500</v>
      </c>
      <c r="G283" s="239">
        <v>51500</v>
      </c>
      <c r="H283" s="239">
        <v>51500</v>
      </c>
      <c r="I283" s="239">
        <v>0</v>
      </c>
      <c r="J283" s="239">
        <v>51500</v>
      </c>
      <c r="K283" s="239">
        <v>0</v>
      </c>
      <c r="L283" s="239">
        <v>0</v>
      </c>
      <c r="M283" s="239">
        <v>0</v>
      </c>
      <c r="N283" s="239">
        <v>0</v>
      </c>
      <c r="O283" s="239">
        <v>0</v>
      </c>
      <c r="P283" s="239">
        <v>0</v>
      </c>
      <c r="Q283" s="239">
        <v>0</v>
      </c>
      <c r="R283" s="239">
        <v>0</v>
      </c>
      <c r="S283" s="239">
        <v>0</v>
      </c>
      <c r="T283" s="239">
        <v>0</v>
      </c>
    </row>
    <row r="284" spans="1:20" s="230" customFormat="1" ht="21" customHeight="1">
      <c r="A284" s="226"/>
      <c r="B284" s="226">
        <v>90095</v>
      </c>
      <c r="C284" s="226"/>
      <c r="D284" s="226"/>
      <c r="E284" s="228" t="s">
        <v>26</v>
      </c>
      <c r="F284" s="229">
        <f aca="true" t="shared" si="37" ref="F284:T284">SUM(F285:F288)</f>
        <v>61800</v>
      </c>
      <c r="G284" s="229">
        <f t="shared" si="37"/>
        <v>61800</v>
      </c>
      <c r="H284" s="229">
        <f t="shared" si="37"/>
        <v>61800</v>
      </c>
      <c r="I284" s="229">
        <f t="shared" si="37"/>
        <v>0</v>
      </c>
      <c r="J284" s="229">
        <f t="shared" si="37"/>
        <v>61800</v>
      </c>
      <c r="K284" s="229">
        <f t="shared" si="37"/>
        <v>0</v>
      </c>
      <c r="L284" s="229">
        <f t="shared" si="37"/>
        <v>0</v>
      </c>
      <c r="M284" s="229">
        <f t="shared" si="37"/>
        <v>0</v>
      </c>
      <c r="N284" s="229">
        <f t="shared" si="37"/>
        <v>0</v>
      </c>
      <c r="O284" s="229">
        <f t="shared" si="37"/>
        <v>0</v>
      </c>
      <c r="P284" s="229">
        <f t="shared" si="37"/>
        <v>0</v>
      </c>
      <c r="Q284" s="229">
        <f t="shared" si="37"/>
        <v>0</v>
      </c>
      <c r="R284" s="229">
        <f t="shared" si="37"/>
        <v>0</v>
      </c>
      <c r="S284" s="229">
        <f t="shared" si="37"/>
        <v>0</v>
      </c>
      <c r="T284" s="229">
        <f t="shared" si="37"/>
        <v>0</v>
      </c>
    </row>
    <row r="285" spans="1:20" s="230" customFormat="1" ht="81" customHeight="1">
      <c r="A285" s="237"/>
      <c r="B285" s="237"/>
      <c r="C285" s="237"/>
      <c r="D285" s="237">
        <v>2900</v>
      </c>
      <c r="E285" s="238" t="s">
        <v>240</v>
      </c>
      <c r="F285" s="239">
        <v>10000</v>
      </c>
      <c r="G285" s="239">
        <v>10000</v>
      </c>
      <c r="H285" s="239">
        <v>10000</v>
      </c>
      <c r="I285" s="239">
        <v>0</v>
      </c>
      <c r="J285" s="239">
        <v>10000</v>
      </c>
      <c r="K285" s="239">
        <v>0</v>
      </c>
      <c r="L285" s="239">
        <v>0</v>
      </c>
      <c r="M285" s="239">
        <v>0</v>
      </c>
      <c r="N285" s="239">
        <v>0</v>
      </c>
      <c r="O285" s="239">
        <v>0</v>
      </c>
      <c r="P285" s="239">
        <v>0</v>
      </c>
      <c r="Q285" s="239">
        <v>0</v>
      </c>
      <c r="R285" s="239">
        <v>0</v>
      </c>
      <c r="S285" s="239">
        <v>0</v>
      </c>
      <c r="T285" s="239">
        <v>0</v>
      </c>
    </row>
    <row r="286" spans="1:20" s="230" customFormat="1" ht="21" customHeight="1">
      <c r="A286" s="237"/>
      <c r="B286" s="237"/>
      <c r="C286" s="237"/>
      <c r="D286" s="237">
        <v>4210</v>
      </c>
      <c r="E286" s="228" t="s">
        <v>172</v>
      </c>
      <c r="F286" s="239">
        <v>2000</v>
      </c>
      <c r="G286" s="239">
        <v>2000</v>
      </c>
      <c r="H286" s="239">
        <v>2000</v>
      </c>
      <c r="I286" s="239">
        <v>0</v>
      </c>
      <c r="J286" s="239">
        <v>2000</v>
      </c>
      <c r="K286" s="239">
        <v>0</v>
      </c>
      <c r="L286" s="239">
        <v>0</v>
      </c>
      <c r="M286" s="239">
        <v>0</v>
      </c>
      <c r="N286" s="239">
        <v>0</v>
      </c>
      <c r="O286" s="239">
        <v>0</v>
      </c>
      <c r="P286" s="239">
        <v>0</v>
      </c>
      <c r="Q286" s="239">
        <v>0</v>
      </c>
      <c r="R286" s="239">
        <v>0</v>
      </c>
      <c r="S286" s="239">
        <v>0</v>
      </c>
      <c r="T286" s="239">
        <v>0</v>
      </c>
    </row>
    <row r="287" spans="1:20" s="230" customFormat="1" ht="19.5" customHeight="1">
      <c r="A287" s="237"/>
      <c r="B287" s="237"/>
      <c r="C287" s="237"/>
      <c r="D287" s="237">
        <v>4300</v>
      </c>
      <c r="E287" s="228" t="s">
        <v>184</v>
      </c>
      <c r="F287" s="239">
        <v>46200</v>
      </c>
      <c r="G287" s="239">
        <v>46200</v>
      </c>
      <c r="H287" s="239">
        <v>46200</v>
      </c>
      <c r="I287" s="239">
        <v>0</v>
      </c>
      <c r="J287" s="239">
        <v>46200</v>
      </c>
      <c r="K287" s="239">
        <v>0</v>
      </c>
      <c r="L287" s="239">
        <v>0</v>
      </c>
      <c r="M287" s="239">
        <v>0</v>
      </c>
      <c r="N287" s="239">
        <v>0</v>
      </c>
      <c r="O287" s="239">
        <v>0</v>
      </c>
      <c r="P287" s="239">
        <v>0</v>
      </c>
      <c r="Q287" s="239">
        <v>0</v>
      </c>
      <c r="R287" s="239">
        <v>0</v>
      </c>
      <c r="S287" s="239">
        <v>0</v>
      </c>
      <c r="T287" s="239">
        <v>0</v>
      </c>
    </row>
    <row r="288" spans="1:20" s="230" customFormat="1" ht="19.5" customHeight="1">
      <c r="A288" s="237"/>
      <c r="B288" s="237"/>
      <c r="C288" s="237"/>
      <c r="D288" s="237">
        <v>4430</v>
      </c>
      <c r="E288" s="238" t="s">
        <v>200</v>
      </c>
      <c r="F288" s="239">
        <v>3600</v>
      </c>
      <c r="G288" s="239">
        <v>3600</v>
      </c>
      <c r="H288" s="239">
        <v>3600</v>
      </c>
      <c r="I288" s="239">
        <v>0</v>
      </c>
      <c r="J288" s="239">
        <v>3600</v>
      </c>
      <c r="K288" s="239">
        <v>0</v>
      </c>
      <c r="L288" s="239">
        <v>0</v>
      </c>
      <c r="M288" s="239">
        <v>0</v>
      </c>
      <c r="N288" s="239">
        <v>0</v>
      </c>
      <c r="O288" s="239">
        <v>0</v>
      </c>
      <c r="P288" s="239">
        <v>0</v>
      </c>
      <c r="Q288" s="239">
        <v>0</v>
      </c>
      <c r="R288" s="239">
        <v>0</v>
      </c>
      <c r="S288" s="239">
        <v>0</v>
      </c>
      <c r="T288" s="239"/>
    </row>
    <row r="289" spans="1:20" s="230" customFormat="1" ht="45.75" customHeight="1">
      <c r="A289" s="240">
        <v>921</v>
      </c>
      <c r="B289" s="240"/>
      <c r="C289" s="240"/>
      <c r="D289" s="240"/>
      <c r="E289" s="241" t="s">
        <v>241</v>
      </c>
      <c r="F289" s="242">
        <v>1262000</v>
      </c>
      <c r="G289" s="242">
        <v>262000</v>
      </c>
      <c r="H289" s="242">
        <v>0</v>
      </c>
      <c r="I289" s="242">
        <v>0</v>
      </c>
      <c r="J289" s="242">
        <v>0</v>
      </c>
      <c r="K289" s="242">
        <v>262000</v>
      </c>
      <c r="L289" s="242">
        <v>0</v>
      </c>
      <c r="M289" s="242">
        <v>0</v>
      </c>
      <c r="N289" s="242">
        <v>0</v>
      </c>
      <c r="O289" s="242">
        <v>0</v>
      </c>
      <c r="P289" s="242">
        <v>1000000</v>
      </c>
      <c r="Q289" s="242">
        <v>1000000</v>
      </c>
      <c r="R289" s="242">
        <v>0</v>
      </c>
      <c r="S289" s="242">
        <v>0</v>
      </c>
      <c r="T289" s="242">
        <v>0</v>
      </c>
    </row>
    <row r="290" spans="1:20" s="221" customFormat="1" ht="31.5" customHeight="1">
      <c r="A290" s="249"/>
      <c r="B290" s="249">
        <v>92109</v>
      </c>
      <c r="C290" s="249"/>
      <c r="D290" s="249"/>
      <c r="E290" s="250" t="s">
        <v>242</v>
      </c>
      <c r="F290" s="251">
        <f aca="true" t="shared" si="38" ref="F290:T290">SUM(F291:F292)</f>
        <v>1262000</v>
      </c>
      <c r="G290" s="251">
        <f t="shared" si="38"/>
        <v>262000</v>
      </c>
      <c r="H290" s="251">
        <f t="shared" si="38"/>
        <v>0</v>
      </c>
      <c r="I290" s="251">
        <f t="shared" si="38"/>
        <v>0</v>
      </c>
      <c r="J290" s="251">
        <f t="shared" si="38"/>
        <v>0</v>
      </c>
      <c r="K290" s="251">
        <f t="shared" si="38"/>
        <v>262000</v>
      </c>
      <c r="L290" s="251">
        <f t="shared" si="38"/>
        <v>0</v>
      </c>
      <c r="M290" s="251">
        <f t="shared" si="38"/>
        <v>0</v>
      </c>
      <c r="N290" s="251">
        <f t="shared" si="38"/>
        <v>0</v>
      </c>
      <c r="O290" s="251">
        <f t="shared" si="38"/>
        <v>0</v>
      </c>
      <c r="P290" s="251">
        <f t="shared" si="38"/>
        <v>1000000</v>
      </c>
      <c r="Q290" s="251">
        <f t="shared" si="38"/>
        <v>1000000</v>
      </c>
      <c r="R290" s="251">
        <f t="shared" si="38"/>
        <v>0</v>
      </c>
      <c r="S290" s="251">
        <f t="shared" si="38"/>
        <v>0</v>
      </c>
      <c r="T290" s="251">
        <f t="shared" si="38"/>
        <v>0</v>
      </c>
    </row>
    <row r="291" spans="1:20" s="230" customFormat="1" ht="32.25" customHeight="1">
      <c r="A291" s="237"/>
      <c r="B291" s="237"/>
      <c r="C291" s="237"/>
      <c r="D291" s="237">
        <v>2480</v>
      </c>
      <c r="E291" s="238" t="s">
        <v>243</v>
      </c>
      <c r="F291" s="239">
        <v>262000</v>
      </c>
      <c r="G291" s="239">
        <v>262000</v>
      </c>
      <c r="H291" s="239">
        <v>0</v>
      </c>
      <c r="I291" s="239">
        <v>0</v>
      </c>
      <c r="J291" s="239">
        <v>0</v>
      </c>
      <c r="K291" s="239">
        <v>262000</v>
      </c>
      <c r="L291" s="239">
        <v>0</v>
      </c>
      <c r="M291" s="239">
        <v>0</v>
      </c>
      <c r="N291" s="239">
        <v>0</v>
      </c>
      <c r="O291" s="239">
        <v>0</v>
      </c>
      <c r="P291" s="239">
        <v>0</v>
      </c>
      <c r="Q291" s="239">
        <v>0</v>
      </c>
      <c r="R291" s="239"/>
      <c r="S291" s="239"/>
      <c r="T291" s="239"/>
    </row>
    <row r="292" spans="1:20" s="230" customFormat="1" ht="30" customHeight="1">
      <c r="A292" s="237"/>
      <c r="B292" s="237"/>
      <c r="C292" s="237"/>
      <c r="D292" s="237">
        <v>6050</v>
      </c>
      <c r="E292" s="238" t="s">
        <v>182</v>
      </c>
      <c r="F292" s="239">
        <v>1000000</v>
      </c>
      <c r="G292" s="239">
        <v>0</v>
      </c>
      <c r="H292" s="239">
        <v>0</v>
      </c>
      <c r="I292" s="239">
        <v>0</v>
      </c>
      <c r="J292" s="239">
        <v>0</v>
      </c>
      <c r="K292" s="239">
        <v>0</v>
      </c>
      <c r="L292" s="239">
        <v>0</v>
      </c>
      <c r="M292" s="239">
        <v>0</v>
      </c>
      <c r="N292" s="239">
        <v>0</v>
      </c>
      <c r="O292" s="239">
        <v>0</v>
      </c>
      <c r="P292" s="239">
        <v>1000000</v>
      </c>
      <c r="Q292" s="239">
        <v>1000000</v>
      </c>
      <c r="R292" s="239"/>
      <c r="S292" s="239"/>
      <c r="T292" s="239"/>
    </row>
    <row r="293" spans="1:20" s="230" customFormat="1" ht="25.5" customHeight="1">
      <c r="A293" s="240">
        <v>926</v>
      </c>
      <c r="B293" s="240"/>
      <c r="C293" s="240"/>
      <c r="D293" s="240"/>
      <c r="E293" s="241" t="s">
        <v>244</v>
      </c>
      <c r="F293" s="242">
        <v>38960</v>
      </c>
      <c r="G293" s="242">
        <v>38960</v>
      </c>
      <c r="H293" s="242">
        <v>6000</v>
      </c>
      <c r="I293" s="242">
        <v>6000</v>
      </c>
      <c r="J293" s="242">
        <v>0</v>
      </c>
      <c r="K293" s="242">
        <v>32960</v>
      </c>
      <c r="L293" s="242">
        <v>0</v>
      </c>
      <c r="M293" s="242">
        <v>0</v>
      </c>
      <c r="N293" s="242">
        <v>0</v>
      </c>
      <c r="O293" s="242">
        <v>0</v>
      </c>
      <c r="P293" s="242">
        <v>0</v>
      </c>
      <c r="Q293" s="242">
        <v>0</v>
      </c>
      <c r="R293" s="242">
        <v>0</v>
      </c>
      <c r="S293" s="242">
        <v>0</v>
      </c>
      <c r="T293" s="242">
        <v>0</v>
      </c>
    </row>
    <row r="294" spans="1:20" s="230" customFormat="1" ht="30" customHeight="1">
      <c r="A294" s="237"/>
      <c r="B294" s="237">
        <v>92605</v>
      </c>
      <c r="C294" s="237"/>
      <c r="D294" s="237"/>
      <c r="E294" s="238" t="s">
        <v>245</v>
      </c>
      <c r="F294" s="239">
        <f aca="true" t="shared" si="39" ref="F294:T294">SUM(F295:F296)</f>
        <v>38960</v>
      </c>
      <c r="G294" s="239">
        <f t="shared" si="39"/>
        <v>38960</v>
      </c>
      <c r="H294" s="239">
        <f t="shared" si="39"/>
        <v>6000</v>
      </c>
      <c r="I294" s="239">
        <f t="shared" si="39"/>
        <v>6000</v>
      </c>
      <c r="J294" s="239">
        <f t="shared" si="39"/>
        <v>0</v>
      </c>
      <c r="K294" s="239">
        <f t="shared" si="39"/>
        <v>32960</v>
      </c>
      <c r="L294" s="239">
        <f t="shared" si="39"/>
        <v>0</v>
      </c>
      <c r="M294" s="239">
        <f t="shared" si="39"/>
        <v>0</v>
      </c>
      <c r="N294" s="239">
        <f t="shared" si="39"/>
        <v>0</v>
      </c>
      <c r="O294" s="239">
        <f t="shared" si="39"/>
        <v>0</v>
      </c>
      <c r="P294" s="239">
        <f t="shared" si="39"/>
        <v>0</v>
      </c>
      <c r="Q294" s="239">
        <f t="shared" si="39"/>
        <v>0</v>
      </c>
      <c r="R294" s="239">
        <f t="shared" si="39"/>
        <v>0</v>
      </c>
      <c r="S294" s="239">
        <f t="shared" si="39"/>
        <v>0</v>
      </c>
      <c r="T294" s="239">
        <f t="shared" si="39"/>
        <v>0</v>
      </c>
    </row>
    <row r="295" spans="1:20" s="230" customFormat="1" ht="62.25" customHeight="1">
      <c r="A295" s="237"/>
      <c r="B295" s="237"/>
      <c r="C295" s="237"/>
      <c r="D295" s="237">
        <v>2820</v>
      </c>
      <c r="E295" s="238" t="s">
        <v>234</v>
      </c>
      <c r="F295" s="239">
        <v>32960</v>
      </c>
      <c r="G295" s="239">
        <v>32960</v>
      </c>
      <c r="H295" s="239">
        <v>0</v>
      </c>
      <c r="I295" s="239">
        <v>0</v>
      </c>
      <c r="J295" s="239">
        <v>0</v>
      </c>
      <c r="K295" s="239">
        <v>32960</v>
      </c>
      <c r="L295" s="239">
        <v>0</v>
      </c>
      <c r="M295" s="239">
        <v>0</v>
      </c>
      <c r="N295" s="239">
        <v>0</v>
      </c>
      <c r="O295" s="239">
        <v>0</v>
      </c>
      <c r="P295" s="239">
        <v>0</v>
      </c>
      <c r="Q295" s="239">
        <v>0</v>
      </c>
      <c r="R295" s="239">
        <v>0</v>
      </c>
      <c r="S295" s="239">
        <v>0</v>
      </c>
      <c r="T295" s="239">
        <v>0</v>
      </c>
    </row>
    <row r="296" spans="1:20" s="230" customFormat="1" ht="21.75" customHeight="1">
      <c r="A296" s="253"/>
      <c r="B296" s="253"/>
      <c r="C296" s="253"/>
      <c r="D296" s="253">
        <v>4170</v>
      </c>
      <c r="E296" s="228" t="s">
        <v>171</v>
      </c>
      <c r="F296" s="254">
        <v>6000</v>
      </c>
      <c r="G296" s="254">
        <v>6000</v>
      </c>
      <c r="H296" s="254">
        <v>6000</v>
      </c>
      <c r="I296" s="254">
        <v>6000</v>
      </c>
      <c r="J296" s="254">
        <v>0</v>
      </c>
      <c r="K296" s="254">
        <v>0</v>
      </c>
      <c r="L296" s="254">
        <v>0</v>
      </c>
      <c r="M296" s="254">
        <v>0</v>
      </c>
      <c r="N296" s="254">
        <v>0</v>
      </c>
      <c r="O296" s="254">
        <v>0</v>
      </c>
      <c r="P296" s="254">
        <v>0</v>
      </c>
      <c r="Q296" s="254">
        <v>0</v>
      </c>
      <c r="R296" s="254">
        <v>0</v>
      </c>
      <c r="S296" s="254">
        <v>0</v>
      </c>
      <c r="T296" s="254">
        <v>0</v>
      </c>
    </row>
    <row r="297" spans="1:20" s="256" customFormat="1" ht="33" customHeight="1">
      <c r="A297" s="290" t="s">
        <v>246</v>
      </c>
      <c r="B297" s="291"/>
      <c r="C297" s="291"/>
      <c r="D297" s="291"/>
      <c r="E297" s="292"/>
      <c r="F297" s="255">
        <f aca="true" t="shared" si="40" ref="F297:T297">SUM(F14,F19,F28,F41,F50,F56,F107,F110,F126,F131,F135,F140,F211,F223,F265,F275,F289,F293,)</f>
        <v>12629814</v>
      </c>
      <c r="G297" s="255">
        <f t="shared" si="40"/>
        <v>8509282</v>
      </c>
      <c r="H297" s="255">
        <f t="shared" si="40"/>
        <v>6212421</v>
      </c>
      <c r="I297" s="255">
        <f t="shared" si="40"/>
        <v>4290708</v>
      </c>
      <c r="J297" s="255">
        <f t="shared" si="40"/>
        <v>1921713</v>
      </c>
      <c r="K297" s="255">
        <f t="shared" si="40"/>
        <v>686267</v>
      </c>
      <c r="L297" s="255">
        <f t="shared" si="40"/>
        <v>1579594</v>
      </c>
      <c r="M297" s="255">
        <f t="shared" si="40"/>
        <v>0</v>
      </c>
      <c r="N297" s="255">
        <f t="shared" si="40"/>
        <v>0</v>
      </c>
      <c r="O297" s="255">
        <f t="shared" si="40"/>
        <v>31000</v>
      </c>
      <c r="P297" s="255">
        <f t="shared" si="40"/>
        <v>4120532</v>
      </c>
      <c r="Q297" s="255">
        <f t="shared" si="40"/>
        <v>4120532</v>
      </c>
      <c r="R297" s="255">
        <f t="shared" si="40"/>
        <v>0</v>
      </c>
      <c r="S297" s="255">
        <f t="shared" si="40"/>
        <v>0</v>
      </c>
      <c r="T297" s="255">
        <f t="shared" si="40"/>
        <v>0</v>
      </c>
    </row>
    <row r="299" ht="14.25">
      <c r="A299" s="257"/>
    </row>
  </sheetData>
  <sheetProtection/>
  <mergeCells count="30">
    <mergeCell ref="D11:D12"/>
    <mergeCell ref="A297:E297"/>
    <mergeCell ref="G5:G10"/>
    <mergeCell ref="A5:A10"/>
    <mergeCell ref="B5:B10"/>
    <mergeCell ref="E5:E10"/>
    <mergeCell ref="F5:F10"/>
    <mergeCell ref="A11:A12"/>
    <mergeCell ref="B11:B12"/>
    <mergeCell ref="E11:E12"/>
    <mergeCell ref="F11:F12"/>
    <mergeCell ref="A1:T1"/>
    <mergeCell ref="I6:T6"/>
    <mergeCell ref="J8:S8"/>
    <mergeCell ref="Q5:R5"/>
    <mergeCell ref="S5:T5"/>
    <mergeCell ref="H5:J5"/>
    <mergeCell ref="I8:I10"/>
    <mergeCell ref="T8:T10"/>
    <mergeCell ref="C6:C10"/>
    <mergeCell ref="G11:G12"/>
    <mergeCell ref="K11:K12"/>
    <mergeCell ref="L11:L12"/>
    <mergeCell ref="H11:J11"/>
    <mergeCell ref="Q11:R11"/>
    <mergeCell ref="S11:T11"/>
    <mergeCell ref="M11:M12"/>
    <mergeCell ref="N11:N12"/>
    <mergeCell ref="O11:O12"/>
    <mergeCell ref="P11:P12"/>
  </mergeCells>
  <printOptions horizontalCentered="1"/>
  <pageMargins left="0.1968503937007874" right="0.1968503937007874" top="0.8267716535433072" bottom="0.4724409448818898" header="0.25" footer="0.5118110236220472"/>
  <pageSetup horizontalDpi="600" verticalDpi="600" orientation="landscape" paperSize="9" scale="65" r:id="rId1"/>
  <headerFooter alignWithMargins="0">
    <oddHeader>&amp;C&amp;P&amp;R&amp;"Times New Roman,Normalny"&amp;12Załącznik nr 2
 do zarządzenia nr 12/10
 Wójta Gminy Krzyżanów
 z dnia 17.02.2010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Pani Misiowa</cp:lastModifiedBy>
  <cp:lastPrinted>2010-04-06T07:19:44Z</cp:lastPrinted>
  <dcterms:created xsi:type="dcterms:W3CDTF">2010-03-01T11:25:05Z</dcterms:created>
  <dcterms:modified xsi:type="dcterms:W3CDTF">2010-04-12T15:30:31Z</dcterms:modified>
  <cp:category/>
  <cp:version/>
  <cp:contentType/>
  <cp:contentStatus/>
</cp:coreProperties>
</file>