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7370" windowHeight="108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U27" i="1"/>
  <c r="U28" s="1"/>
  <c r="R27"/>
  <c r="R28" s="1"/>
  <c r="P28"/>
  <c r="N28"/>
  <c r="O27"/>
  <c r="O28"/>
  <c r="M28"/>
  <c r="O26"/>
  <c r="T49"/>
  <c r="S49"/>
  <c r="Q49"/>
  <c r="P49"/>
  <c r="U48"/>
  <c r="U49" s="1"/>
  <c r="R48"/>
  <c r="R49" s="1"/>
  <c r="O49"/>
  <c r="N49"/>
  <c r="M49"/>
  <c r="O48"/>
  <c r="T43"/>
  <c r="S43"/>
  <c r="Q43"/>
  <c r="P43"/>
  <c r="U42"/>
  <c r="U43" s="1"/>
  <c r="R42"/>
  <c r="R43" s="1"/>
  <c r="O43"/>
  <c r="N43"/>
  <c r="M43"/>
  <c r="O42"/>
  <c r="T37"/>
  <c r="S37"/>
  <c r="U36"/>
  <c r="U35"/>
  <c r="Q37"/>
  <c r="P37"/>
  <c r="R36"/>
  <c r="R35"/>
  <c r="R37" s="1"/>
  <c r="N37"/>
  <c r="M37"/>
  <c r="O36"/>
  <c r="O35"/>
  <c r="O37" s="1"/>
  <c r="T58"/>
  <c r="S58"/>
  <c r="U57"/>
  <c r="U56"/>
  <c r="U58" s="1"/>
  <c r="Q58"/>
  <c r="P58"/>
  <c r="R57"/>
  <c r="R56"/>
  <c r="R58" s="1"/>
  <c r="M58"/>
  <c r="N58"/>
  <c r="O57"/>
  <c r="O56"/>
  <c r="O58" s="1"/>
  <c r="T28"/>
  <c r="S28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R25"/>
  <c r="R24"/>
  <c r="R23"/>
  <c r="R22"/>
  <c r="R21"/>
  <c r="R20"/>
  <c r="R19"/>
  <c r="R18"/>
  <c r="R17"/>
  <c r="R16"/>
  <c r="R15"/>
  <c r="R14"/>
  <c r="R13"/>
  <c r="R12"/>
  <c r="R11"/>
  <c r="R10"/>
  <c r="R9"/>
  <c r="O25"/>
  <c r="O24"/>
  <c r="O23"/>
  <c r="O22"/>
  <c r="O21"/>
  <c r="O20"/>
  <c r="O19"/>
  <c r="O18"/>
  <c r="O17"/>
  <c r="O16"/>
  <c r="O15"/>
  <c r="O14"/>
  <c r="O13"/>
  <c r="O12"/>
  <c r="O11"/>
  <c r="O10"/>
  <c r="O9"/>
  <c r="U37" l="1"/>
</calcChain>
</file>

<file path=xl/sharedStrings.xml><?xml version="1.0" encoding="utf-8"?>
<sst xmlns="http://schemas.openxmlformats.org/spreadsheetml/2006/main" count="320" uniqueCount="100">
  <si>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</si>
  <si>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</si>
  <si>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</si>
  <si>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</si>
  <si>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</si>
  <si>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</si>
  <si>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</si>
  <si>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</si>
  <si>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licznika</t>
  </si>
  <si>
    <t>taryfa</t>
  </si>
  <si>
    <t>nowa taryfa</t>
  </si>
  <si>
    <t>moc umowna</t>
  </si>
  <si>
    <t>99-314</t>
  </si>
  <si>
    <t>Krzyżanów</t>
  </si>
  <si>
    <t>Kaszewy Dworne</t>
  </si>
  <si>
    <t>Ktery</t>
  </si>
  <si>
    <t>Kuchary</t>
  </si>
  <si>
    <t>Łęki Kościelne</t>
  </si>
  <si>
    <t>Micin</t>
  </si>
  <si>
    <t>Młogoszyn</t>
  </si>
  <si>
    <t>99-315</t>
  </si>
  <si>
    <t>Wały B</t>
  </si>
  <si>
    <t>Gm. Krzyżanów</t>
  </si>
  <si>
    <t xml:space="preserve"> szacowane zużycie energii [kWh] w okresie od 01.01.2018r. do 31.12.2018r. Strefa pozaszczyt/nocna</t>
  </si>
  <si>
    <t>Poniższa tabela przedstawia obiekty objete przedmiotem zamówienia.</t>
  </si>
  <si>
    <t>Przedmiotem zamówienia jest Zakup Energii Elektrycznej do obiektów Zamawiającego.</t>
  </si>
  <si>
    <t>SZCZEGÓŁOWY OPIS PRZEDMIOTU ZAMÓWIENIA</t>
  </si>
  <si>
    <t>Załącznik nr.2 do SIWZ</t>
  </si>
  <si>
    <t>Hydrofornia</t>
  </si>
  <si>
    <t>99-317</t>
  </si>
  <si>
    <t>PL0037730013328390</t>
  </si>
  <si>
    <t>C12a</t>
  </si>
  <si>
    <t>PL0037730013328693</t>
  </si>
  <si>
    <t>PL0037730013328794</t>
  </si>
  <si>
    <t>PL0037730013328996</t>
  </si>
  <si>
    <t>PL0037730013329000</t>
  </si>
  <si>
    <t>PL0037730013329101</t>
  </si>
  <si>
    <t>PL0037730013329202</t>
  </si>
  <si>
    <t>16/b</t>
  </si>
  <si>
    <t>PL0037730018752512</t>
  </si>
  <si>
    <t xml:space="preserve">Siemienice </t>
  </si>
  <si>
    <t>dz.46</t>
  </si>
  <si>
    <t>PL0037730017554762</t>
  </si>
  <si>
    <t>PL0037730018730280</t>
  </si>
  <si>
    <t>PL0037730018769282</t>
  </si>
  <si>
    <t>27/b</t>
  </si>
  <si>
    <t>PL0037730016876368</t>
  </si>
  <si>
    <t>PL0037780017561533</t>
  </si>
  <si>
    <t>Urząd Gminy</t>
  </si>
  <si>
    <t>Strzegocin/Kuchary</t>
  </si>
  <si>
    <t>Kutno</t>
  </si>
  <si>
    <t>PL0037730013328491</t>
  </si>
  <si>
    <t>G11</t>
  </si>
  <si>
    <t>Kaszewy Kościelne dz.46</t>
  </si>
  <si>
    <t>9/a</t>
  </si>
  <si>
    <t>PL0037730018185161</t>
  </si>
  <si>
    <t>PL0037730017599222</t>
  </si>
  <si>
    <t>1. Gmina Krzyżanów - pozostałe obiekty</t>
  </si>
  <si>
    <t>2. Szkoła Podstawowa im. I. Kosmowskiej w Kaszewach Dwornych</t>
  </si>
  <si>
    <t>Szkoła Podstawowa im. I. Kosmowskiej w Kaszewach Dwornych</t>
  </si>
  <si>
    <t>Szkoła</t>
  </si>
  <si>
    <t>PL0037730013325259</t>
  </si>
  <si>
    <t>19m.2</t>
  </si>
  <si>
    <t>PL0037730018183242</t>
  </si>
  <si>
    <t>Szkoła Podstawowa-Ktery A</t>
  </si>
  <si>
    <t>PL0037730013494102</t>
  </si>
  <si>
    <t>3. Szkoła Podstawowa-Ktery A</t>
  </si>
  <si>
    <t>4. Szkoła Podstawowa w Micinie</t>
  </si>
  <si>
    <t>Szkoła Podstawowa w Micinie</t>
  </si>
  <si>
    <t>PL0037730013485109</t>
  </si>
  <si>
    <t>5. Gimnazjum w Krzyżanowie</t>
  </si>
  <si>
    <t>Gimnazjum w Krzyżanowie</t>
  </si>
  <si>
    <t>Gimnazjum</t>
  </si>
  <si>
    <t>PL0037730018734930</t>
  </si>
  <si>
    <t>PL0037730013496324</t>
  </si>
  <si>
    <t xml:space="preserve">Ośrodek Zdrowia </t>
  </si>
  <si>
    <t>SUW</t>
  </si>
  <si>
    <t>Pałac Młogoszyn</t>
  </si>
  <si>
    <t>Świetlica</t>
  </si>
  <si>
    <t>OSP</t>
  </si>
  <si>
    <t>PL0037730119567036</t>
  </si>
  <si>
    <t>Oczyszcz. ścieków</t>
  </si>
  <si>
    <t>Bud. komunalny</t>
  </si>
  <si>
    <t>Rustów</t>
  </si>
  <si>
    <t>Pom. Gospodarcze</t>
  </si>
  <si>
    <t>Krzyżanów 11</t>
  </si>
  <si>
    <t>PL0037730018730987</t>
  </si>
  <si>
    <t>szacowane zużycie energii [kWh] w okresie od 01.01.2019r. do 31.12.2019r.  Strefa szczyt/dzienna</t>
  </si>
  <si>
    <t xml:space="preserve"> szacowane zużycie energii [kWh] w okresie od 01.01.2019r. do 31.12.2019r. Strefa pozaszczyt/nocna</t>
  </si>
  <si>
    <t xml:space="preserve">suma szacowanego zużycia energii [kWh] w okresie od 01.01.2020r. do 31.12.2020r. </t>
  </si>
  <si>
    <t xml:space="preserve"> szacowane zużycie energii [kWh] w okresie od 01.01.2020r. do 31.12.2020r.  Strefa szczyt/dzienna</t>
  </si>
  <si>
    <t xml:space="preserve"> szacowane zużycie energii [kWh] w okresie od 01.01.2020r. do 31.12.2020r. Strefa pozaszczyt/nocna</t>
  </si>
  <si>
    <t xml:space="preserve"> szacowane zużycie energii [kWh] w okresie od 01.01.2021r. do 31.12.2021r.  Strefa szczyt/dzienna</t>
  </si>
  <si>
    <t xml:space="preserve"> szacowane zużycie energii [kWh] w okresie od 01.01.2021r. do 31.12.2021r. Strefa pozaszczyt/nocna</t>
  </si>
  <si>
    <t xml:space="preserve"> suma szacowanego zużycia energii [kWh] w okresie od 01.01.2021r. do 31.12.2021r.</t>
  </si>
  <si>
    <t>szacowane zużycie energii [kWh] w okresie od 01.01.2018r. do 31.12.2018r.  Strefa szczyt/dzienna</t>
  </si>
  <si>
    <t xml:space="preserve">                     suma szacowanego zużycia energii [kWh] w okresie od 01.01.2021r. do 31.12.2021r.</t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</si>
  <si>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01.01.2019r. do 31.12.2019r. wynosi 285974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</si>
  <si>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01.01.2020r. do 31.12.2020r. wynosi 285974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</si>
  <si>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01.01.2021r. do 31.12.2021r. wynosi  285974 kWh.</t>
    </r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</si>
</sst>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6"/>
      <color theme="1"/>
      <name val="Calibri"/>
      <family val="2"/>
      <charset val="238"/>
    </font>
    <font>
      <b/>
      <sz val="6"/>
      <name val="Calibri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6" xfId="0" applyBorder="1" applyAlignment="1"/>
    <xf numFmtId="0" fontId="10" fillId="0" borderId="5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5"/>
  <sheetViews>
    <sheetView tabSelected="1" topLeftCell="B7" zoomScale="130" zoomScaleNormal="130" workbookViewId="0">
      <selection activeCell="Q52" sqref="Q52"/>
    </sheetView>
  </sheetViews>
  <sheetFormatPr defaultRowHeight="14.25"/>
  <cols>
    <col min="1" max="1" width="1.75" customWidth="1"/>
    <col min="2" max="2" width="7.125" customWidth="1"/>
    <col min="3" max="3" width="8.75" customWidth="1"/>
    <col min="4" max="4" width="10.625" customWidth="1"/>
    <col min="5" max="5" width="1.875" customWidth="1"/>
    <col min="6" max="6" width="3.75" customWidth="1"/>
    <col min="7" max="7" width="6.25" customWidth="1"/>
    <col min="8" max="8" width="11" customWidth="1"/>
    <col min="9" max="9" width="5" customWidth="1"/>
    <col min="10" max="10" width="3.125" customWidth="1"/>
    <col min="11" max="11" width="3.375" customWidth="1"/>
    <col min="12" max="12" width="2.625" customWidth="1"/>
    <col min="13" max="13" width="7" customWidth="1"/>
    <col min="14" max="14" width="7.75" customWidth="1"/>
    <col min="15" max="15" width="7" customWidth="1"/>
    <col min="16" max="16" width="7.25" customWidth="1"/>
    <col min="17" max="17" width="8" customWidth="1"/>
    <col min="18" max="18" width="6.875" customWidth="1"/>
    <col min="19" max="19" width="7.5" customWidth="1"/>
    <col min="20" max="20" width="8" customWidth="1"/>
    <col min="21" max="21" width="7.25" customWidth="1"/>
  </cols>
  <sheetData>
    <row r="1" spans="1:22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3" spans="1:22" ht="15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5" spans="1:22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2" ht="15" thickBot="1">
      <c r="A6" s="49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2" ht="12" customHeight="1" thickBot="1">
      <c r="A7" s="41" t="s">
        <v>57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 ht="68.099999999999994" customHeight="1" thickBot="1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89</v>
      </c>
      <c r="S8" s="3" t="s">
        <v>92</v>
      </c>
      <c r="T8" s="3" t="s">
        <v>93</v>
      </c>
      <c r="U8" s="35" t="s">
        <v>94</v>
      </c>
    </row>
    <row r="9" spans="1:22" ht="15" thickBot="1">
      <c r="A9" s="15">
        <v>1</v>
      </c>
      <c r="B9" s="10" t="s">
        <v>22</v>
      </c>
      <c r="C9" s="10" t="s">
        <v>28</v>
      </c>
      <c r="D9" s="10" t="s">
        <v>15</v>
      </c>
      <c r="E9" s="10"/>
      <c r="F9" s="10" t="s">
        <v>29</v>
      </c>
      <c r="G9" s="10" t="s">
        <v>19</v>
      </c>
      <c r="H9" s="10" t="s">
        <v>30</v>
      </c>
      <c r="I9" s="10">
        <v>3948643</v>
      </c>
      <c r="J9" s="10" t="s">
        <v>31</v>
      </c>
      <c r="K9" s="10" t="s">
        <v>31</v>
      </c>
      <c r="L9" s="10">
        <v>40</v>
      </c>
      <c r="M9" s="36">
        <v>73</v>
      </c>
      <c r="N9" s="36">
        <v>74</v>
      </c>
      <c r="O9" s="36">
        <f>SUM(M9,N9)</f>
        <v>147</v>
      </c>
      <c r="P9" s="36">
        <v>73</v>
      </c>
      <c r="Q9" s="36">
        <v>74</v>
      </c>
      <c r="R9" s="36">
        <f>SUM(P9,Q9)</f>
        <v>147</v>
      </c>
      <c r="S9" s="36">
        <v>73</v>
      </c>
      <c r="T9" s="37">
        <v>74</v>
      </c>
      <c r="U9" s="38">
        <f>SUM(S9,T9)</f>
        <v>147</v>
      </c>
      <c r="V9" s="28"/>
    </row>
    <row r="10" spans="1:22" ht="15" thickBot="1">
      <c r="A10" s="15">
        <v>2</v>
      </c>
      <c r="B10" s="10" t="s">
        <v>22</v>
      </c>
      <c r="C10" s="10" t="s">
        <v>48</v>
      </c>
      <c r="D10" s="10" t="s">
        <v>13</v>
      </c>
      <c r="E10" s="10"/>
      <c r="F10" s="10" t="s">
        <v>12</v>
      </c>
      <c r="G10" s="10" t="s">
        <v>13</v>
      </c>
      <c r="H10" s="10" t="s">
        <v>32</v>
      </c>
      <c r="I10" s="10">
        <v>3948485</v>
      </c>
      <c r="J10" s="10" t="s">
        <v>31</v>
      </c>
      <c r="K10" s="10" t="s">
        <v>31</v>
      </c>
      <c r="L10" s="10">
        <v>25</v>
      </c>
      <c r="M10" s="36">
        <v>11366</v>
      </c>
      <c r="N10" s="36">
        <v>10000</v>
      </c>
      <c r="O10" s="36">
        <f t="shared" ref="O10:O27" si="0">SUM(M10,N10)</f>
        <v>21366</v>
      </c>
      <c r="P10" s="36">
        <v>11366</v>
      </c>
      <c r="Q10" s="36">
        <v>10000</v>
      </c>
      <c r="R10" s="36">
        <f t="shared" ref="R10:R25" si="1">SUM(P10,Q10)</f>
        <v>21366</v>
      </c>
      <c r="S10" s="36">
        <v>11366</v>
      </c>
      <c r="T10" s="37">
        <v>10000</v>
      </c>
      <c r="U10" s="38">
        <f t="shared" ref="U10:U25" si="2">SUM(S10,T10)</f>
        <v>21366</v>
      </c>
      <c r="V10" s="28"/>
    </row>
    <row r="11" spans="1:22" ht="15" thickBot="1">
      <c r="A11" s="15">
        <v>3</v>
      </c>
      <c r="B11" s="10" t="s">
        <v>22</v>
      </c>
      <c r="C11" s="10" t="s">
        <v>76</v>
      </c>
      <c r="D11" s="10" t="s">
        <v>13</v>
      </c>
      <c r="E11" s="10"/>
      <c r="F11" s="10" t="s">
        <v>12</v>
      </c>
      <c r="G11" s="10" t="s">
        <v>13</v>
      </c>
      <c r="H11" s="10" t="s">
        <v>33</v>
      </c>
      <c r="I11" s="10">
        <v>3948509</v>
      </c>
      <c r="J11" s="10" t="s">
        <v>31</v>
      </c>
      <c r="K11" s="10" t="s">
        <v>31</v>
      </c>
      <c r="L11" s="11">
        <v>40</v>
      </c>
      <c r="M11" s="36">
        <v>32681</v>
      </c>
      <c r="N11" s="36">
        <v>126764</v>
      </c>
      <c r="O11" s="36">
        <f t="shared" si="0"/>
        <v>159445</v>
      </c>
      <c r="P11" s="36">
        <v>32681</v>
      </c>
      <c r="Q11" s="36">
        <v>126764</v>
      </c>
      <c r="R11" s="36">
        <f t="shared" si="1"/>
        <v>159445</v>
      </c>
      <c r="S11" s="36">
        <v>32681</v>
      </c>
      <c r="T11" s="37">
        <v>126764</v>
      </c>
      <c r="U11" s="38">
        <f t="shared" si="2"/>
        <v>159445</v>
      </c>
      <c r="V11" s="28"/>
    </row>
    <row r="12" spans="1:22" ht="15" thickBot="1">
      <c r="A12" s="15">
        <v>4</v>
      </c>
      <c r="B12" s="10" t="s">
        <v>22</v>
      </c>
      <c r="C12" s="10" t="s">
        <v>77</v>
      </c>
      <c r="D12" s="10" t="s">
        <v>19</v>
      </c>
      <c r="E12" s="10"/>
      <c r="F12" s="10" t="s">
        <v>12</v>
      </c>
      <c r="G12" s="10" t="s">
        <v>13</v>
      </c>
      <c r="H12" s="10" t="s">
        <v>34</v>
      </c>
      <c r="I12" s="10">
        <v>3948614</v>
      </c>
      <c r="J12" s="10" t="s">
        <v>31</v>
      </c>
      <c r="K12" s="10" t="s">
        <v>31</v>
      </c>
      <c r="L12" s="10">
        <v>16</v>
      </c>
      <c r="M12" s="36">
        <v>357</v>
      </c>
      <c r="N12" s="36">
        <v>0</v>
      </c>
      <c r="O12" s="36">
        <f t="shared" si="0"/>
        <v>357</v>
      </c>
      <c r="P12" s="36">
        <v>357</v>
      </c>
      <c r="Q12" s="36">
        <v>0</v>
      </c>
      <c r="R12" s="36">
        <f t="shared" si="1"/>
        <v>357</v>
      </c>
      <c r="S12" s="36">
        <v>357</v>
      </c>
      <c r="T12" s="37">
        <v>0</v>
      </c>
      <c r="U12" s="38">
        <f t="shared" si="2"/>
        <v>357</v>
      </c>
      <c r="V12" s="28"/>
    </row>
    <row r="13" spans="1:22" ht="15" thickBot="1">
      <c r="A13" s="15">
        <v>5</v>
      </c>
      <c r="B13" s="10" t="s">
        <v>22</v>
      </c>
      <c r="C13" s="10" t="s">
        <v>81</v>
      </c>
      <c r="D13" s="10" t="s">
        <v>17</v>
      </c>
      <c r="E13" s="10"/>
      <c r="F13" s="10" t="s">
        <v>12</v>
      </c>
      <c r="G13" s="10" t="s">
        <v>13</v>
      </c>
      <c r="H13" s="10" t="s">
        <v>35</v>
      </c>
      <c r="I13" s="10">
        <v>3948054</v>
      </c>
      <c r="J13" s="10" t="s">
        <v>31</v>
      </c>
      <c r="K13" s="10" t="s">
        <v>31</v>
      </c>
      <c r="L13" s="10">
        <v>20</v>
      </c>
      <c r="M13" s="36">
        <v>2920</v>
      </c>
      <c r="N13" s="36">
        <v>14372</v>
      </c>
      <c r="O13" s="36">
        <f t="shared" si="0"/>
        <v>17292</v>
      </c>
      <c r="P13" s="36">
        <v>2920</v>
      </c>
      <c r="Q13" s="36">
        <v>14372</v>
      </c>
      <c r="R13" s="36">
        <f t="shared" si="1"/>
        <v>17292</v>
      </c>
      <c r="S13" s="36">
        <v>2920</v>
      </c>
      <c r="T13" s="37">
        <v>14372</v>
      </c>
      <c r="U13" s="38">
        <f t="shared" si="2"/>
        <v>17292</v>
      </c>
      <c r="V13" s="28"/>
    </row>
    <row r="14" spans="1:22" s="9" customFormat="1" ht="15" thickBot="1">
      <c r="A14" s="16">
        <v>6</v>
      </c>
      <c r="B14" s="11" t="s">
        <v>22</v>
      </c>
      <c r="C14" s="10" t="s">
        <v>81</v>
      </c>
      <c r="D14" s="11" t="s">
        <v>15</v>
      </c>
      <c r="E14" s="11"/>
      <c r="F14" s="11" t="s">
        <v>12</v>
      </c>
      <c r="G14" s="11" t="s">
        <v>13</v>
      </c>
      <c r="H14" s="11" t="s">
        <v>36</v>
      </c>
      <c r="I14" s="11">
        <v>3971998</v>
      </c>
      <c r="J14" s="10" t="s">
        <v>31</v>
      </c>
      <c r="K14" s="11" t="s">
        <v>31</v>
      </c>
      <c r="L14" s="11">
        <v>20</v>
      </c>
      <c r="M14" s="39">
        <v>1614</v>
      </c>
      <c r="N14" s="39">
        <v>18916</v>
      </c>
      <c r="O14" s="36">
        <f t="shared" si="0"/>
        <v>20530</v>
      </c>
      <c r="P14" s="39">
        <v>1614</v>
      </c>
      <c r="Q14" s="39">
        <v>18916</v>
      </c>
      <c r="R14" s="36">
        <f t="shared" si="1"/>
        <v>20530</v>
      </c>
      <c r="S14" s="39">
        <v>1614</v>
      </c>
      <c r="T14" s="40">
        <v>18916</v>
      </c>
      <c r="U14" s="38">
        <f t="shared" si="2"/>
        <v>20530</v>
      </c>
      <c r="V14" s="34"/>
    </row>
    <row r="15" spans="1:22" ht="15" thickBot="1">
      <c r="A15" s="15">
        <v>7</v>
      </c>
      <c r="B15" s="10" t="s">
        <v>22</v>
      </c>
      <c r="C15" s="10" t="s">
        <v>75</v>
      </c>
      <c r="D15" s="10" t="s">
        <v>13</v>
      </c>
      <c r="E15" s="10"/>
      <c r="F15" s="10" t="s">
        <v>12</v>
      </c>
      <c r="G15" s="10" t="s">
        <v>13</v>
      </c>
      <c r="H15" s="10" t="s">
        <v>37</v>
      </c>
      <c r="I15" s="10">
        <v>3948518</v>
      </c>
      <c r="J15" s="10" t="s">
        <v>31</v>
      </c>
      <c r="K15" s="10" t="s">
        <v>31</v>
      </c>
      <c r="L15" s="10">
        <v>20</v>
      </c>
      <c r="M15" s="36">
        <v>2338</v>
      </c>
      <c r="N15" s="36">
        <v>7298</v>
      </c>
      <c r="O15" s="36">
        <f t="shared" si="0"/>
        <v>9636</v>
      </c>
      <c r="P15" s="36">
        <v>2338</v>
      </c>
      <c r="Q15" s="36">
        <v>7298</v>
      </c>
      <c r="R15" s="36">
        <f t="shared" si="1"/>
        <v>9636</v>
      </c>
      <c r="S15" s="36">
        <v>2338</v>
      </c>
      <c r="T15" s="37">
        <v>7298</v>
      </c>
      <c r="U15" s="38">
        <f t="shared" si="2"/>
        <v>9636</v>
      </c>
      <c r="V15" s="28"/>
    </row>
    <row r="16" spans="1:22" ht="15" thickBot="1">
      <c r="A16" s="15">
        <v>8</v>
      </c>
      <c r="B16" s="10" t="s">
        <v>22</v>
      </c>
      <c r="C16" s="10" t="s">
        <v>78</v>
      </c>
      <c r="D16" s="10" t="s">
        <v>17</v>
      </c>
      <c r="E16" s="10" t="s">
        <v>38</v>
      </c>
      <c r="F16" s="10" t="s">
        <v>12</v>
      </c>
      <c r="G16" s="10" t="s">
        <v>13</v>
      </c>
      <c r="H16" s="10" t="s">
        <v>39</v>
      </c>
      <c r="I16" s="10">
        <v>30341051</v>
      </c>
      <c r="J16" s="10" t="s">
        <v>31</v>
      </c>
      <c r="K16" s="10" t="s">
        <v>31</v>
      </c>
      <c r="L16" s="11">
        <v>8</v>
      </c>
      <c r="M16" s="36">
        <v>19</v>
      </c>
      <c r="N16" s="36">
        <v>80</v>
      </c>
      <c r="O16" s="36">
        <f t="shared" si="0"/>
        <v>99</v>
      </c>
      <c r="P16" s="36">
        <v>19</v>
      </c>
      <c r="Q16" s="36">
        <v>80</v>
      </c>
      <c r="R16" s="36">
        <f t="shared" si="1"/>
        <v>99</v>
      </c>
      <c r="S16" s="36">
        <v>19</v>
      </c>
      <c r="T16" s="37">
        <v>80</v>
      </c>
      <c r="U16" s="38">
        <f t="shared" si="2"/>
        <v>99</v>
      </c>
      <c r="V16" s="28"/>
    </row>
    <row r="17" spans="1:22" ht="15" thickBot="1">
      <c r="A17" s="15">
        <v>9</v>
      </c>
      <c r="B17" s="10" t="s">
        <v>22</v>
      </c>
      <c r="C17" s="10" t="s">
        <v>79</v>
      </c>
      <c r="D17" s="10" t="s">
        <v>40</v>
      </c>
      <c r="E17" s="10" t="s">
        <v>41</v>
      </c>
      <c r="F17" s="10" t="s">
        <v>12</v>
      </c>
      <c r="G17" s="10" t="s">
        <v>13</v>
      </c>
      <c r="H17" s="10" t="s">
        <v>42</v>
      </c>
      <c r="I17" s="10">
        <v>3948596</v>
      </c>
      <c r="J17" s="10" t="s">
        <v>31</v>
      </c>
      <c r="K17" s="10" t="s">
        <v>31</v>
      </c>
      <c r="L17" s="11">
        <v>16</v>
      </c>
      <c r="M17" s="36">
        <v>0</v>
      </c>
      <c r="N17" s="36">
        <v>0</v>
      </c>
      <c r="O17" s="36">
        <f t="shared" si="0"/>
        <v>0</v>
      </c>
      <c r="P17" s="36">
        <v>0</v>
      </c>
      <c r="Q17" s="36">
        <v>0</v>
      </c>
      <c r="R17" s="36">
        <f t="shared" si="1"/>
        <v>0</v>
      </c>
      <c r="S17" s="36">
        <v>0</v>
      </c>
      <c r="T17" s="37">
        <v>0</v>
      </c>
      <c r="U17" s="38">
        <f t="shared" si="2"/>
        <v>0</v>
      </c>
      <c r="V17" s="28"/>
    </row>
    <row r="18" spans="1:22" ht="15" thickBot="1">
      <c r="A18" s="15">
        <v>10</v>
      </c>
      <c r="B18" s="10" t="s">
        <v>22</v>
      </c>
      <c r="C18" s="10" t="s">
        <v>79</v>
      </c>
      <c r="D18" s="10" t="s">
        <v>13</v>
      </c>
      <c r="E18" s="10">
        <v>17</v>
      </c>
      <c r="F18" s="10" t="s">
        <v>12</v>
      </c>
      <c r="G18" s="10" t="s">
        <v>13</v>
      </c>
      <c r="H18" s="10" t="s">
        <v>43</v>
      </c>
      <c r="I18" s="10">
        <v>3948383</v>
      </c>
      <c r="J18" s="10" t="s">
        <v>31</v>
      </c>
      <c r="K18" s="10" t="s">
        <v>31</v>
      </c>
      <c r="L18" s="11">
        <v>32</v>
      </c>
      <c r="M18" s="36">
        <v>2941</v>
      </c>
      <c r="N18" s="36">
        <v>13005</v>
      </c>
      <c r="O18" s="36">
        <f t="shared" si="0"/>
        <v>15946</v>
      </c>
      <c r="P18" s="36">
        <v>2941</v>
      </c>
      <c r="Q18" s="36">
        <v>13005</v>
      </c>
      <c r="R18" s="36">
        <f t="shared" si="1"/>
        <v>15946</v>
      </c>
      <c r="S18" s="36">
        <v>2941</v>
      </c>
      <c r="T18" s="37">
        <v>13005</v>
      </c>
      <c r="U18" s="38">
        <f t="shared" si="2"/>
        <v>15946</v>
      </c>
      <c r="V18" s="28"/>
    </row>
    <row r="19" spans="1:22" ht="15" thickBot="1">
      <c r="A19" s="15">
        <v>11</v>
      </c>
      <c r="B19" s="10" t="s">
        <v>22</v>
      </c>
      <c r="C19" s="10" t="s">
        <v>79</v>
      </c>
      <c r="D19" s="10" t="s">
        <v>19</v>
      </c>
      <c r="E19" s="10"/>
      <c r="F19" s="10" t="s">
        <v>12</v>
      </c>
      <c r="G19" s="10" t="s">
        <v>13</v>
      </c>
      <c r="H19" s="10" t="s">
        <v>44</v>
      </c>
      <c r="I19" s="10">
        <v>3948053</v>
      </c>
      <c r="J19" s="10" t="s">
        <v>31</v>
      </c>
      <c r="K19" s="10" t="s">
        <v>31</v>
      </c>
      <c r="L19" s="11">
        <v>16</v>
      </c>
      <c r="M19" s="36">
        <v>10</v>
      </c>
      <c r="N19" s="36">
        <v>0</v>
      </c>
      <c r="O19" s="36">
        <f t="shared" si="0"/>
        <v>10</v>
      </c>
      <c r="P19" s="36">
        <v>10</v>
      </c>
      <c r="Q19" s="36">
        <v>0</v>
      </c>
      <c r="R19" s="36">
        <f t="shared" si="1"/>
        <v>10</v>
      </c>
      <c r="S19" s="36">
        <v>10</v>
      </c>
      <c r="T19" s="37">
        <v>0</v>
      </c>
      <c r="U19" s="38">
        <f t="shared" si="2"/>
        <v>10</v>
      </c>
      <c r="V19" s="28"/>
    </row>
    <row r="20" spans="1:22" ht="15" thickBot="1">
      <c r="A20" s="15">
        <v>12</v>
      </c>
      <c r="B20" s="10" t="s">
        <v>22</v>
      </c>
      <c r="C20" s="10" t="s">
        <v>79</v>
      </c>
      <c r="D20" s="10" t="s">
        <v>21</v>
      </c>
      <c r="E20" s="10" t="s">
        <v>45</v>
      </c>
      <c r="F20" s="10" t="s">
        <v>12</v>
      </c>
      <c r="G20" s="10" t="s">
        <v>13</v>
      </c>
      <c r="H20" s="10" t="s">
        <v>46</v>
      </c>
      <c r="I20" s="10">
        <v>3976070</v>
      </c>
      <c r="J20" s="10" t="s">
        <v>31</v>
      </c>
      <c r="K20" s="10" t="s">
        <v>31</v>
      </c>
      <c r="L20" s="11">
        <v>16</v>
      </c>
      <c r="M20" s="36">
        <v>190</v>
      </c>
      <c r="N20" s="36">
        <v>760</v>
      </c>
      <c r="O20" s="36">
        <f t="shared" si="0"/>
        <v>950</v>
      </c>
      <c r="P20" s="36">
        <v>190</v>
      </c>
      <c r="Q20" s="36">
        <v>760</v>
      </c>
      <c r="R20" s="36">
        <f t="shared" si="1"/>
        <v>950</v>
      </c>
      <c r="S20" s="36">
        <v>190</v>
      </c>
      <c r="T20" s="37">
        <v>760</v>
      </c>
      <c r="U20" s="38">
        <f t="shared" si="2"/>
        <v>950</v>
      </c>
      <c r="V20" s="28"/>
    </row>
    <row r="21" spans="1:22" ht="15" thickBot="1">
      <c r="A21" s="15">
        <v>13</v>
      </c>
      <c r="B21" s="10" t="s">
        <v>22</v>
      </c>
      <c r="C21" s="10" t="s">
        <v>79</v>
      </c>
      <c r="D21" s="10" t="s">
        <v>15</v>
      </c>
      <c r="E21" s="10">
        <v>6</v>
      </c>
      <c r="F21" s="10" t="s">
        <v>12</v>
      </c>
      <c r="G21" s="10" t="s">
        <v>13</v>
      </c>
      <c r="H21" s="10" t="s">
        <v>47</v>
      </c>
      <c r="I21" s="10">
        <v>3948551</v>
      </c>
      <c r="J21" s="10" t="s">
        <v>31</v>
      </c>
      <c r="K21" s="10" t="s">
        <v>31</v>
      </c>
      <c r="L21" s="11">
        <v>12</v>
      </c>
      <c r="M21" s="36">
        <v>286</v>
      </c>
      <c r="N21" s="36">
        <v>1146</v>
      </c>
      <c r="O21" s="36">
        <f t="shared" si="0"/>
        <v>1432</v>
      </c>
      <c r="P21" s="36">
        <v>286</v>
      </c>
      <c r="Q21" s="36">
        <v>1146</v>
      </c>
      <c r="R21" s="36">
        <f t="shared" si="1"/>
        <v>1432</v>
      </c>
      <c r="S21" s="36">
        <v>286</v>
      </c>
      <c r="T21" s="37">
        <v>1146</v>
      </c>
      <c r="U21" s="38">
        <f t="shared" si="2"/>
        <v>1432</v>
      </c>
      <c r="V21" s="28"/>
    </row>
    <row r="22" spans="1:22" ht="15" thickBot="1">
      <c r="A22" s="15">
        <v>14</v>
      </c>
      <c r="B22" s="10" t="s">
        <v>22</v>
      </c>
      <c r="C22" s="10" t="s">
        <v>82</v>
      </c>
      <c r="D22" s="10" t="s">
        <v>49</v>
      </c>
      <c r="E22" s="10"/>
      <c r="F22" s="10" t="s">
        <v>20</v>
      </c>
      <c r="G22" s="10" t="s">
        <v>50</v>
      </c>
      <c r="H22" s="10" t="s">
        <v>51</v>
      </c>
      <c r="I22" s="10">
        <v>60050807</v>
      </c>
      <c r="J22" s="10" t="s">
        <v>31</v>
      </c>
      <c r="K22" s="10" t="s">
        <v>31</v>
      </c>
      <c r="L22" s="11">
        <v>6.5</v>
      </c>
      <c r="M22" s="36">
        <v>6</v>
      </c>
      <c r="N22" s="36">
        <v>10</v>
      </c>
      <c r="O22" s="36">
        <f t="shared" si="0"/>
        <v>16</v>
      </c>
      <c r="P22" s="36">
        <v>6</v>
      </c>
      <c r="Q22" s="36">
        <v>10</v>
      </c>
      <c r="R22" s="36">
        <f t="shared" si="1"/>
        <v>16</v>
      </c>
      <c r="S22" s="36">
        <v>6</v>
      </c>
      <c r="T22" s="37">
        <v>10</v>
      </c>
      <c r="U22" s="38">
        <f t="shared" si="2"/>
        <v>16</v>
      </c>
      <c r="V22" s="28"/>
    </row>
    <row r="23" spans="1:22" ht="15" thickBot="1">
      <c r="A23" s="15">
        <v>15</v>
      </c>
      <c r="B23" s="10" t="s">
        <v>22</v>
      </c>
      <c r="C23" s="10" t="s">
        <v>79</v>
      </c>
      <c r="D23" s="10" t="s">
        <v>53</v>
      </c>
      <c r="E23" s="10" t="s">
        <v>54</v>
      </c>
      <c r="F23" s="10" t="s">
        <v>12</v>
      </c>
      <c r="G23" s="10" t="s">
        <v>13</v>
      </c>
      <c r="H23" s="10" t="s">
        <v>55</v>
      </c>
      <c r="I23" s="10">
        <v>3926074</v>
      </c>
      <c r="J23" s="10" t="s">
        <v>31</v>
      </c>
      <c r="K23" s="10" t="s">
        <v>31</v>
      </c>
      <c r="L23" s="11">
        <v>12</v>
      </c>
      <c r="M23" s="36">
        <v>183</v>
      </c>
      <c r="N23" s="36">
        <v>300</v>
      </c>
      <c r="O23" s="36">
        <f t="shared" si="0"/>
        <v>483</v>
      </c>
      <c r="P23" s="36">
        <v>183</v>
      </c>
      <c r="Q23" s="36">
        <v>300</v>
      </c>
      <c r="R23" s="36">
        <f t="shared" si="1"/>
        <v>483</v>
      </c>
      <c r="S23" s="36">
        <v>183</v>
      </c>
      <c r="T23" s="37">
        <v>300</v>
      </c>
      <c r="U23" s="38">
        <f t="shared" si="2"/>
        <v>483</v>
      </c>
      <c r="V23" s="28"/>
    </row>
    <row r="24" spans="1:22" ht="15" thickBot="1">
      <c r="A24" s="15">
        <v>16</v>
      </c>
      <c r="B24" s="10" t="s">
        <v>22</v>
      </c>
      <c r="C24" s="10" t="s">
        <v>79</v>
      </c>
      <c r="D24" s="10" t="s">
        <v>16</v>
      </c>
      <c r="E24" s="10"/>
      <c r="F24" s="10" t="s">
        <v>12</v>
      </c>
      <c r="G24" s="10" t="s">
        <v>13</v>
      </c>
      <c r="H24" s="10" t="s">
        <v>56</v>
      </c>
      <c r="I24" s="10">
        <v>3926033</v>
      </c>
      <c r="J24" s="10" t="s">
        <v>31</v>
      </c>
      <c r="K24" s="10" t="s">
        <v>31</v>
      </c>
      <c r="L24" s="11">
        <v>16</v>
      </c>
      <c r="M24" s="36">
        <v>200</v>
      </c>
      <c r="N24" s="36">
        <v>0</v>
      </c>
      <c r="O24" s="36">
        <f t="shared" si="0"/>
        <v>200</v>
      </c>
      <c r="P24" s="36">
        <v>200</v>
      </c>
      <c r="Q24" s="36">
        <v>0</v>
      </c>
      <c r="R24" s="36">
        <f t="shared" si="1"/>
        <v>200</v>
      </c>
      <c r="S24" s="36">
        <v>200</v>
      </c>
      <c r="T24" s="37">
        <v>0</v>
      </c>
      <c r="U24" s="38">
        <f t="shared" si="2"/>
        <v>200</v>
      </c>
      <c r="V24" s="28"/>
    </row>
    <row r="25" spans="1:22" ht="15" thickBot="1">
      <c r="A25" s="15">
        <v>17</v>
      </c>
      <c r="B25" s="10" t="s">
        <v>22</v>
      </c>
      <c r="C25" s="10" t="s">
        <v>81</v>
      </c>
      <c r="D25" s="10" t="s">
        <v>40</v>
      </c>
      <c r="E25" s="10"/>
      <c r="F25" s="10" t="s">
        <v>12</v>
      </c>
      <c r="G25" s="10" t="s">
        <v>13</v>
      </c>
      <c r="H25" s="10" t="s">
        <v>80</v>
      </c>
      <c r="I25" s="10">
        <v>60101109</v>
      </c>
      <c r="J25" s="10" t="s">
        <v>31</v>
      </c>
      <c r="K25" s="10" t="s">
        <v>31</v>
      </c>
      <c r="L25" s="11">
        <v>3.5</v>
      </c>
      <c r="M25" s="36">
        <v>279</v>
      </c>
      <c r="N25" s="36">
        <v>279</v>
      </c>
      <c r="O25" s="36">
        <f t="shared" si="0"/>
        <v>558</v>
      </c>
      <c r="P25" s="36">
        <v>279</v>
      </c>
      <c r="Q25" s="36">
        <v>279</v>
      </c>
      <c r="R25" s="36">
        <f t="shared" si="1"/>
        <v>558</v>
      </c>
      <c r="S25" s="36">
        <v>279</v>
      </c>
      <c r="T25" s="37">
        <v>279</v>
      </c>
      <c r="U25" s="38">
        <f t="shared" si="2"/>
        <v>558</v>
      </c>
      <c r="V25" s="28"/>
    </row>
    <row r="26" spans="1:22" ht="15" thickBot="1">
      <c r="A26" s="15">
        <v>18</v>
      </c>
      <c r="B26" s="10" t="s">
        <v>22</v>
      </c>
      <c r="C26" s="10" t="s">
        <v>81</v>
      </c>
      <c r="D26" s="10" t="s">
        <v>83</v>
      </c>
      <c r="E26" s="10"/>
      <c r="F26" s="10" t="s">
        <v>12</v>
      </c>
      <c r="G26" s="10" t="s">
        <v>13</v>
      </c>
      <c r="H26" s="10"/>
      <c r="I26" s="10">
        <v>60060278</v>
      </c>
      <c r="J26" s="10" t="s">
        <v>31</v>
      </c>
      <c r="K26" s="10" t="s">
        <v>31</v>
      </c>
      <c r="L26" s="11">
        <v>4</v>
      </c>
      <c r="M26" s="36">
        <v>250</v>
      </c>
      <c r="N26" s="36">
        <v>250</v>
      </c>
      <c r="O26" s="36">
        <f t="shared" si="0"/>
        <v>500</v>
      </c>
      <c r="P26" s="36">
        <v>250</v>
      </c>
      <c r="Q26" s="36">
        <v>250</v>
      </c>
      <c r="R26" s="36">
        <v>500</v>
      </c>
      <c r="S26" s="36">
        <v>250</v>
      </c>
      <c r="T26" s="37">
        <v>250</v>
      </c>
      <c r="U26" s="38">
        <v>500</v>
      </c>
      <c r="V26" s="28"/>
    </row>
    <row r="27" spans="1:22" ht="15" thickBot="1">
      <c r="A27" s="15">
        <v>19</v>
      </c>
      <c r="B27" s="10" t="s">
        <v>22</v>
      </c>
      <c r="C27" s="10" t="s">
        <v>84</v>
      </c>
      <c r="D27" s="10" t="s">
        <v>85</v>
      </c>
      <c r="E27" s="10"/>
      <c r="F27" s="10" t="s">
        <v>12</v>
      </c>
      <c r="G27" s="10" t="s">
        <v>13</v>
      </c>
      <c r="H27" s="10" t="s">
        <v>86</v>
      </c>
      <c r="I27" s="10">
        <v>60008633</v>
      </c>
      <c r="J27" s="10"/>
      <c r="K27" s="10" t="s">
        <v>31</v>
      </c>
      <c r="L27" s="10">
        <v>4</v>
      </c>
      <c r="M27" s="36">
        <v>1974</v>
      </c>
      <c r="N27" s="36">
        <v>0</v>
      </c>
      <c r="O27" s="36">
        <f t="shared" si="0"/>
        <v>1974</v>
      </c>
      <c r="P27" s="36">
        <v>1974</v>
      </c>
      <c r="Q27" s="36">
        <v>0</v>
      </c>
      <c r="R27" s="36">
        <f t="shared" ref="R27" si="3">SUM(P27,Q27)</f>
        <v>1974</v>
      </c>
      <c r="S27" s="36">
        <v>1974</v>
      </c>
      <c r="T27" s="37">
        <v>0</v>
      </c>
      <c r="U27" s="36">
        <f t="shared" ref="U27" si="4">SUM(S27,T27)</f>
        <v>1974</v>
      </c>
      <c r="V27" s="28"/>
    </row>
    <row r="28" spans="1:22" ht="15" thickBot="1">
      <c r="A28" s="1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>
        <f>SUM(M9:M27)</f>
        <v>57687</v>
      </c>
      <c r="N28" s="5">
        <f>SUM(N9:N27)</f>
        <v>193254</v>
      </c>
      <c r="O28" s="5">
        <f>SUM(O9:O27)</f>
        <v>250941</v>
      </c>
      <c r="P28" s="5">
        <f>SUM(P9:P27)</f>
        <v>57687</v>
      </c>
      <c r="Q28" s="5">
        <f t="shared" ref="Q28:T28" si="5">SUM(Q9:Q25)</f>
        <v>193004</v>
      </c>
      <c r="R28" s="5">
        <f>SUM(R9:R27)</f>
        <v>250941</v>
      </c>
      <c r="S28" s="5">
        <f t="shared" si="5"/>
        <v>55463</v>
      </c>
      <c r="T28" s="33">
        <f t="shared" si="5"/>
        <v>193004</v>
      </c>
      <c r="U28" s="5">
        <f>SUM(U9:U27)</f>
        <v>250941</v>
      </c>
      <c r="V28" s="19"/>
    </row>
    <row r="29" spans="1:22" ht="15" customHeight="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6"/>
      <c r="N29" s="6"/>
      <c r="O29" s="6"/>
      <c r="P29" s="6"/>
      <c r="Q29" s="6"/>
      <c r="R29" s="6"/>
      <c r="S29" s="6"/>
      <c r="T29" s="6"/>
      <c r="U29" s="6"/>
    </row>
    <row r="30" spans="1:22" ht="15" customHeight="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6"/>
      <c r="N30" s="6"/>
      <c r="O30" s="6"/>
      <c r="P30" s="6"/>
      <c r="Q30" s="6"/>
      <c r="R30" s="6"/>
      <c r="S30" s="6"/>
      <c r="T30" s="6"/>
      <c r="U30" s="6"/>
    </row>
    <row r="31" spans="1:22" ht="15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6"/>
      <c r="N31" s="6"/>
      <c r="O31" s="6"/>
      <c r="P31" s="6"/>
      <c r="Q31" s="6"/>
      <c r="R31" s="6"/>
      <c r="S31" s="6"/>
      <c r="T31" s="6"/>
      <c r="U31" s="6"/>
    </row>
    <row r="32" spans="1:22" ht="15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6"/>
      <c r="N32" s="6"/>
      <c r="O32" s="6"/>
      <c r="P32" s="6"/>
      <c r="Q32" s="6"/>
      <c r="R32" s="6"/>
      <c r="S32" s="6"/>
      <c r="T32" s="6"/>
      <c r="U32" s="6"/>
    </row>
    <row r="33" spans="1:42" ht="15" thickBot="1">
      <c r="A33" s="41" t="s">
        <v>58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</row>
    <row r="34" spans="1:42" ht="84" thickBot="1">
      <c r="A34" s="12" t="s">
        <v>0</v>
      </c>
      <c r="B34" s="13" t="s">
        <v>1</v>
      </c>
      <c r="C34" s="13" t="s">
        <v>2</v>
      </c>
      <c r="D34" s="13" t="s">
        <v>3</v>
      </c>
      <c r="E34" s="13" t="s">
        <v>4</v>
      </c>
      <c r="F34" s="13" t="s">
        <v>5</v>
      </c>
      <c r="G34" s="13" t="s">
        <v>6</v>
      </c>
      <c r="H34" s="13" t="s">
        <v>7</v>
      </c>
      <c r="I34" s="13" t="s">
        <v>8</v>
      </c>
      <c r="J34" s="13" t="s">
        <v>9</v>
      </c>
      <c r="K34" s="13" t="s">
        <v>10</v>
      </c>
      <c r="L34" s="13" t="s">
        <v>11</v>
      </c>
      <c r="M34" s="13" t="s">
        <v>95</v>
      </c>
      <c r="N34" s="13" t="s">
        <v>23</v>
      </c>
      <c r="O34" s="13" t="s">
        <v>89</v>
      </c>
      <c r="P34" s="13" t="s">
        <v>90</v>
      </c>
      <c r="Q34" s="13" t="s">
        <v>91</v>
      </c>
      <c r="R34" s="13" t="s">
        <v>89</v>
      </c>
      <c r="S34" s="14" t="s">
        <v>92</v>
      </c>
      <c r="T34" s="14" t="s">
        <v>93</v>
      </c>
      <c r="U34" s="14" t="s">
        <v>96</v>
      </c>
    </row>
    <row r="35" spans="1:42" ht="15" thickBot="1">
      <c r="A35" s="15">
        <v>1</v>
      </c>
      <c r="B35" s="10" t="s">
        <v>59</v>
      </c>
      <c r="C35" s="10" t="s">
        <v>60</v>
      </c>
      <c r="D35" s="10" t="s">
        <v>14</v>
      </c>
      <c r="E35" s="10">
        <v>19</v>
      </c>
      <c r="F35" s="10" t="s">
        <v>12</v>
      </c>
      <c r="G35" s="10" t="s">
        <v>13</v>
      </c>
      <c r="H35" s="10" t="s">
        <v>61</v>
      </c>
      <c r="I35" s="10">
        <v>3948523</v>
      </c>
      <c r="J35" s="10" t="s">
        <v>31</v>
      </c>
      <c r="K35" s="10" t="s">
        <v>31</v>
      </c>
      <c r="L35" s="10">
        <v>16</v>
      </c>
      <c r="M35" s="31">
        <v>4042</v>
      </c>
      <c r="N35" s="31">
        <v>6164</v>
      </c>
      <c r="O35" s="31">
        <f>SUM(M35,N35)</f>
        <v>10206</v>
      </c>
      <c r="P35" s="31">
        <v>4042</v>
      </c>
      <c r="Q35" s="31">
        <v>6164</v>
      </c>
      <c r="R35" s="31">
        <f>SUM(P35,Q35)</f>
        <v>10206</v>
      </c>
      <c r="S35" s="31">
        <v>4042</v>
      </c>
      <c r="T35" s="31">
        <v>6164</v>
      </c>
      <c r="U35" s="31">
        <f>SUM(S35,T35)</f>
        <v>10206</v>
      </c>
    </row>
    <row r="36" spans="1:42" ht="15" thickBot="1">
      <c r="A36" s="15">
        <v>2</v>
      </c>
      <c r="B36" s="10" t="s">
        <v>59</v>
      </c>
      <c r="C36" s="10" t="s">
        <v>60</v>
      </c>
      <c r="D36" s="10" t="s">
        <v>14</v>
      </c>
      <c r="E36" s="10" t="s">
        <v>62</v>
      </c>
      <c r="F36" s="10" t="s">
        <v>12</v>
      </c>
      <c r="G36" s="10" t="s">
        <v>13</v>
      </c>
      <c r="H36" s="10" t="s">
        <v>63</v>
      </c>
      <c r="I36" s="10">
        <v>60972065</v>
      </c>
      <c r="J36" s="10" t="s">
        <v>52</v>
      </c>
      <c r="K36" s="10" t="s">
        <v>52</v>
      </c>
      <c r="L36" s="10">
        <v>4</v>
      </c>
      <c r="M36" s="31">
        <v>26</v>
      </c>
      <c r="N36" s="31">
        <v>0</v>
      </c>
      <c r="O36" s="31">
        <f>SUM(M36,N36)</f>
        <v>26</v>
      </c>
      <c r="P36" s="31">
        <v>26</v>
      </c>
      <c r="Q36" s="31">
        <v>0</v>
      </c>
      <c r="R36" s="31">
        <f>SUM(P36,Q36)</f>
        <v>26</v>
      </c>
      <c r="S36" s="31">
        <v>26</v>
      </c>
      <c r="T36" s="31">
        <v>0</v>
      </c>
      <c r="U36" s="31">
        <f>SUM(S36,T36)</f>
        <v>26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</row>
    <row r="37" spans="1:42" ht="15" thickBot="1">
      <c r="A37" s="1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2">
        <f t="shared" ref="M37:U37" si="6">SUM(M35:M36)</f>
        <v>4068</v>
      </c>
      <c r="N37" s="32">
        <f t="shared" si="6"/>
        <v>6164</v>
      </c>
      <c r="O37" s="32">
        <f t="shared" si="6"/>
        <v>10232</v>
      </c>
      <c r="P37" s="32">
        <f t="shared" si="6"/>
        <v>4068</v>
      </c>
      <c r="Q37" s="32">
        <f t="shared" si="6"/>
        <v>6164</v>
      </c>
      <c r="R37" s="32">
        <f t="shared" si="6"/>
        <v>10232</v>
      </c>
      <c r="S37" s="32">
        <f t="shared" si="6"/>
        <v>4068</v>
      </c>
      <c r="T37" s="32">
        <f t="shared" si="6"/>
        <v>6164</v>
      </c>
      <c r="U37" s="32">
        <f t="shared" si="6"/>
        <v>10232</v>
      </c>
      <c r="V37" s="4"/>
    </row>
    <row r="38" spans="1:42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</row>
    <row r="39" spans="1:42" ht="15.75" thickBo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4"/>
    </row>
    <row r="40" spans="1:42" ht="15" thickBot="1">
      <c r="A40" s="41" t="s">
        <v>66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</row>
    <row r="41" spans="1:42" ht="84" thickBot="1">
      <c r="A41" s="12" t="s">
        <v>0</v>
      </c>
      <c r="B41" s="13" t="s">
        <v>1</v>
      </c>
      <c r="C41" s="13" t="s">
        <v>2</v>
      </c>
      <c r="D41" s="13" t="s">
        <v>3</v>
      </c>
      <c r="E41" s="13" t="s">
        <v>4</v>
      </c>
      <c r="F41" s="13" t="s">
        <v>5</v>
      </c>
      <c r="G41" s="13" t="s">
        <v>6</v>
      </c>
      <c r="H41" s="13" t="s">
        <v>7</v>
      </c>
      <c r="I41" s="13" t="s">
        <v>8</v>
      </c>
      <c r="J41" s="13" t="s">
        <v>9</v>
      </c>
      <c r="K41" s="13" t="s">
        <v>10</v>
      </c>
      <c r="L41" s="13" t="s">
        <v>11</v>
      </c>
      <c r="M41" s="13" t="s">
        <v>87</v>
      </c>
      <c r="N41" s="13" t="s">
        <v>88</v>
      </c>
      <c r="O41" s="13" t="s">
        <v>89</v>
      </c>
      <c r="P41" s="13" t="s">
        <v>90</v>
      </c>
      <c r="Q41" s="13" t="s">
        <v>91</v>
      </c>
      <c r="R41" s="13" t="s">
        <v>89</v>
      </c>
      <c r="S41" s="14" t="s">
        <v>92</v>
      </c>
      <c r="T41" s="14" t="s">
        <v>93</v>
      </c>
      <c r="U41" s="14" t="s">
        <v>96</v>
      </c>
    </row>
    <row r="42" spans="1:42" ht="15" thickBot="1">
      <c r="A42" s="15">
        <v>1</v>
      </c>
      <c r="B42" s="10" t="s">
        <v>64</v>
      </c>
      <c r="C42" s="10" t="s">
        <v>60</v>
      </c>
      <c r="D42" s="10" t="s">
        <v>15</v>
      </c>
      <c r="E42" s="10">
        <v>34</v>
      </c>
      <c r="F42" s="10" t="s">
        <v>12</v>
      </c>
      <c r="G42" s="10" t="s">
        <v>13</v>
      </c>
      <c r="H42" s="10" t="s">
        <v>65</v>
      </c>
      <c r="I42" s="10">
        <v>3948537</v>
      </c>
      <c r="J42" s="10" t="s">
        <v>31</v>
      </c>
      <c r="K42" s="10" t="s">
        <v>31</v>
      </c>
      <c r="L42" s="10">
        <v>16.5</v>
      </c>
      <c r="M42" s="20">
        <v>3030</v>
      </c>
      <c r="N42" s="21">
        <v>6675</v>
      </c>
      <c r="O42" s="20">
        <f>SUM(M42,N42)</f>
        <v>9705</v>
      </c>
      <c r="P42" s="20">
        <v>3030</v>
      </c>
      <c r="Q42" s="21">
        <v>6675</v>
      </c>
      <c r="R42" s="20">
        <f t="shared" ref="R42" si="7">SUM(P42,Q42)</f>
        <v>9705</v>
      </c>
      <c r="S42" s="20">
        <v>3030</v>
      </c>
      <c r="T42" s="21">
        <v>6675</v>
      </c>
      <c r="U42" s="20">
        <f t="shared" ref="U42" si="8">SUM(S42,T42)</f>
        <v>9705</v>
      </c>
    </row>
    <row r="43" spans="1:42" ht="15" thickBot="1">
      <c r="A43" s="1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22">
        <f>SUM(M42)</f>
        <v>3030</v>
      </c>
      <c r="N43" s="5">
        <f>SUM(N42)</f>
        <v>6675</v>
      </c>
      <c r="O43" s="22">
        <f>SUM(O42)</f>
        <v>9705</v>
      </c>
      <c r="P43" s="22">
        <f t="shared" ref="P43:U43" si="9">SUM(P42)</f>
        <v>3030</v>
      </c>
      <c r="Q43" s="5">
        <f t="shared" si="9"/>
        <v>6675</v>
      </c>
      <c r="R43" s="22">
        <f t="shared" si="9"/>
        <v>9705</v>
      </c>
      <c r="S43" s="22">
        <f t="shared" si="9"/>
        <v>3030</v>
      </c>
      <c r="T43" s="5">
        <f t="shared" si="9"/>
        <v>6675</v>
      </c>
      <c r="U43" s="22">
        <f t="shared" si="9"/>
        <v>9705</v>
      </c>
    </row>
    <row r="44" spans="1:42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42" ht="15.75" thickBo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42" ht="15" thickBot="1">
      <c r="A46" s="41" t="s">
        <v>67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</row>
    <row r="47" spans="1:42" ht="84" thickBot="1">
      <c r="A47" s="12" t="s">
        <v>0</v>
      </c>
      <c r="B47" s="13" t="s">
        <v>1</v>
      </c>
      <c r="C47" s="13" t="s">
        <v>2</v>
      </c>
      <c r="D47" s="13" t="s">
        <v>3</v>
      </c>
      <c r="E47" s="13" t="s">
        <v>4</v>
      </c>
      <c r="F47" s="13" t="s">
        <v>5</v>
      </c>
      <c r="G47" s="13" t="s">
        <v>6</v>
      </c>
      <c r="H47" s="13" t="s">
        <v>7</v>
      </c>
      <c r="I47" s="13" t="s">
        <v>8</v>
      </c>
      <c r="J47" s="13" t="s">
        <v>9</v>
      </c>
      <c r="K47" s="13" t="s">
        <v>10</v>
      </c>
      <c r="L47" s="13" t="s">
        <v>11</v>
      </c>
      <c r="M47" s="24" t="s">
        <v>87</v>
      </c>
      <c r="N47" s="24" t="s">
        <v>88</v>
      </c>
      <c r="O47" s="24" t="s">
        <v>89</v>
      </c>
      <c r="P47" s="24" t="s">
        <v>90</v>
      </c>
      <c r="Q47" s="24" t="s">
        <v>91</v>
      </c>
      <c r="R47" s="24" t="s">
        <v>89</v>
      </c>
      <c r="S47" s="25" t="s">
        <v>92</v>
      </c>
      <c r="T47" s="25" t="s">
        <v>93</v>
      </c>
      <c r="U47" s="25" t="s">
        <v>96</v>
      </c>
    </row>
    <row r="48" spans="1:42" ht="15" thickBot="1">
      <c r="A48" s="26">
        <v>1</v>
      </c>
      <c r="B48" s="27" t="s">
        <v>68</v>
      </c>
      <c r="C48" s="27" t="s">
        <v>60</v>
      </c>
      <c r="D48" s="27" t="s">
        <v>18</v>
      </c>
      <c r="E48" s="27"/>
      <c r="F48" s="27" t="s">
        <v>12</v>
      </c>
      <c r="G48" s="27" t="s">
        <v>13</v>
      </c>
      <c r="H48" s="27" t="s">
        <v>69</v>
      </c>
      <c r="I48" s="27">
        <v>3948381</v>
      </c>
      <c r="J48" s="50" t="s">
        <v>31</v>
      </c>
      <c r="K48" s="51" t="s">
        <v>31</v>
      </c>
      <c r="L48" s="52">
        <v>16.5</v>
      </c>
      <c r="M48" s="53">
        <v>1612</v>
      </c>
      <c r="N48" s="53">
        <v>3118</v>
      </c>
      <c r="O48" s="53">
        <f>SUM(N48,M48)</f>
        <v>4730</v>
      </c>
      <c r="P48" s="53">
        <v>1612</v>
      </c>
      <c r="Q48" s="53">
        <v>3118</v>
      </c>
      <c r="R48" s="53">
        <f t="shared" ref="R48" si="10">SUM(Q48,P48)</f>
        <v>4730</v>
      </c>
      <c r="S48" s="53">
        <v>1612</v>
      </c>
      <c r="T48" s="53">
        <v>3118</v>
      </c>
      <c r="U48" s="53">
        <f t="shared" ref="U48" si="11">SUM(T48,S48)</f>
        <v>4730</v>
      </c>
    </row>
    <row r="49" spans="1:22">
      <c r="A49" s="29"/>
      <c r="B49" s="8"/>
      <c r="C49" s="8"/>
      <c r="D49" s="8"/>
      <c r="E49" s="8"/>
      <c r="F49" s="8"/>
      <c r="G49" s="8"/>
      <c r="H49" s="8"/>
      <c r="I49" s="8"/>
      <c r="J49" s="54"/>
      <c r="K49" s="54"/>
      <c r="L49" s="55"/>
      <c r="M49" s="56">
        <f>SUM(M48)</f>
        <v>1612</v>
      </c>
      <c r="N49" s="56">
        <f>SUM(N48)</f>
        <v>3118</v>
      </c>
      <c r="O49" s="56">
        <f>SUM(O48)</f>
        <v>4730</v>
      </c>
      <c r="P49" s="56">
        <f t="shared" ref="P49:U49" si="12">SUM(P48)</f>
        <v>1612</v>
      </c>
      <c r="Q49" s="56">
        <f t="shared" si="12"/>
        <v>3118</v>
      </c>
      <c r="R49" s="56">
        <f t="shared" si="12"/>
        <v>4730</v>
      </c>
      <c r="S49" s="56">
        <f t="shared" si="12"/>
        <v>1612</v>
      </c>
      <c r="T49" s="56">
        <f t="shared" si="12"/>
        <v>3118</v>
      </c>
      <c r="U49" s="56">
        <f t="shared" si="12"/>
        <v>4730</v>
      </c>
    </row>
    <row r="50" spans="1:2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6"/>
      <c r="N50" s="6"/>
      <c r="O50" s="6"/>
      <c r="P50" s="6"/>
      <c r="Q50" s="6"/>
      <c r="R50" s="6"/>
      <c r="S50" s="30"/>
      <c r="T50" s="6"/>
      <c r="U50" s="6"/>
    </row>
    <row r="51" spans="1:2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6"/>
      <c r="N51" s="6"/>
      <c r="O51" s="6"/>
      <c r="P51" s="6"/>
      <c r="Q51" s="6"/>
      <c r="R51" s="6"/>
      <c r="S51" s="30"/>
      <c r="T51" s="6"/>
      <c r="U51" s="6"/>
    </row>
    <row r="52" spans="1:2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6"/>
      <c r="N52" s="6"/>
      <c r="O52" s="6"/>
      <c r="P52" s="6"/>
      <c r="Q52" s="6"/>
      <c r="R52" s="6"/>
      <c r="S52" s="30"/>
      <c r="T52" s="6"/>
      <c r="U52" s="6"/>
    </row>
    <row r="53" spans="1:22" s="7" customFormat="1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6"/>
      <c r="N53" s="6"/>
      <c r="O53" s="6"/>
      <c r="P53" s="6"/>
      <c r="Q53" s="6"/>
      <c r="R53" s="6"/>
      <c r="S53" s="6"/>
      <c r="T53" s="6"/>
      <c r="U53" s="6"/>
    </row>
    <row r="54" spans="1:22">
      <c r="A54" s="44" t="s">
        <v>70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7"/>
    </row>
    <row r="55" spans="1:22" ht="84" thickBot="1">
      <c r="A55" s="12" t="s">
        <v>0</v>
      </c>
      <c r="B55" s="13" t="s">
        <v>1</v>
      </c>
      <c r="C55" s="13" t="s">
        <v>2</v>
      </c>
      <c r="D55" s="13" t="s">
        <v>3</v>
      </c>
      <c r="E55" s="13" t="s">
        <v>4</v>
      </c>
      <c r="F55" s="13" t="s">
        <v>5</v>
      </c>
      <c r="G55" s="13" t="s">
        <v>6</v>
      </c>
      <c r="H55" s="13" t="s">
        <v>7</v>
      </c>
      <c r="I55" s="13" t="s">
        <v>8</v>
      </c>
      <c r="J55" s="13" t="s">
        <v>9</v>
      </c>
      <c r="K55" s="13" t="s">
        <v>10</v>
      </c>
      <c r="L55" s="13" t="s">
        <v>11</v>
      </c>
      <c r="M55" s="13" t="s">
        <v>87</v>
      </c>
      <c r="N55" s="13" t="s">
        <v>88</v>
      </c>
      <c r="O55" s="13" t="s">
        <v>89</v>
      </c>
      <c r="P55" s="13" t="s">
        <v>90</v>
      </c>
      <c r="Q55" s="13" t="s">
        <v>91</v>
      </c>
      <c r="R55" s="13" t="s">
        <v>89</v>
      </c>
      <c r="S55" s="14" t="s">
        <v>92</v>
      </c>
      <c r="T55" s="14" t="s">
        <v>93</v>
      </c>
      <c r="U55" s="14" t="s">
        <v>96</v>
      </c>
    </row>
    <row r="56" spans="1:22" ht="15" thickBot="1">
      <c r="A56" s="15">
        <v>1</v>
      </c>
      <c r="B56" s="10" t="s">
        <v>71</v>
      </c>
      <c r="C56" s="10" t="s">
        <v>72</v>
      </c>
      <c r="D56" s="10" t="s">
        <v>13</v>
      </c>
      <c r="E56" s="10"/>
      <c r="F56" s="10" t="s">
        <v>12</v>
      </c>
      <c r="G56" s="10" t="s">
        <v>13</v>
      </c>
      <c r="H56" s="10" t="s">
        <v>73</v>
      </c>
      <c r="I56" s="10">
        <v>3948369</v>
      </c>
      <c r="J56" s="10" t="s">
        <v>31</v>
      </c>
      <c r="K56" s="10" t="s">
        <v>31</v>
      </c>
      <c r="L56" s="10">
        <v>16.5</v>
      </c>
      <c r="M56" s="31">
        <v>3225</v>
      </c>
      <c r="N56" s="31">
        <v>5131</v>
      </c>
      <c r="O56" s="31">
        <f>SUM(M56,N56)</f>
        <v>8356</v>
      </c>
      <c r="P56" s="31">
        <v>3225</v>
      </c>
      <c r="Q56" s="31">
        <v>5131</v>
      </c>
      <c r="R56" s="31">
        <f>SUM(P56,Q56)</f>
        <v>8356</v>
      </c>
      <c r="S56" s="31">
        <v>3225</v>
      </c>
      <c r="T56" s="31">
        <v>5131</v>
      </c>
      <c r="U56" s="31">
        <f>SUM(S56,T56)</f>
        <v>8356</v>
      </c>
    </row>
    <row r="57" spans="1:22" ht="15" thickBot="1">
      <c r="A57" s="15">
        <v>2</v>
      </c>
      <c r="B57" s="10" t="s">
        <v>71</v>
      </c>
      <c r="C57" s="10" t="s">
        <v>72</v>
      </c>
      <c r="D57" s="10" t="s">
        <v>13</v>
      </c>
      <c r="E57" s="10"/>
      <c r="F57" s="10" t="s">
        <v>12</v>
      </c>
      <c r="G57" s="10" t="s">
        <v>13</v>
      </c>
      <c r="H57" s="10" t="s">
        <v>74</v>
      </c>
      <c r="I57" s="10">
        <v>30210620</v>
      </c>
      <c r="J57" s="10" t="s">
        <v>31</v>
      </c>
      <c r="K57" s="10" t="s">
        <v>31</v>
      </c>
      <c r="L57" s="10">
        <v>4.4000000000000004</v>
      </c>
      <c r="M57" s="31">
        <v>474</v>
      </c>
      <c r="N57" s="31">
        <v>1536</v>
      </c>
      <c r="O57" s="31">
        <f>SUM(M57,N57)</f>
        <v>2010</v>
      </c>
      <c r="P57" s="31">
        <v>474</v>
      </c>
      <c r="Q57" s="31">
        <v>1536</v>
      </c>
      <c r="R57" s="31">
        <f>SUM(P57,Q57)</f>
        <v>2010</v>
      </c>
      <c r="S57" s="31">
        <v>474</v>
      </c>
      <c r="T57" s="31">
        <v>1536</v>
      </c>
      <c r="U57" s="31">
        <f>SUM(S57,T57)</f>
        <v>2010</v>
      </c>
    </row>
    <row r="58" spans="1:22" ht="15" thickBot="1">
      <c r="A58" s="15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32">
        <f t="shared" ref="M58:U58" si="13">SUM(M56:M57)</f>
        <v>3699</v>
      </c>
      <c r="N58" s="32">
        <f t="shared" si="13"/>
        <v>6667</v>
      </c>
      <c r="O58" s="32">
        <f t="shared" si="13"/>
        <v>10366</v>
      </c>
      <c r="P58" s="32">
        <f t="shared" si="13"/>
        <v>3699</v>
      </c>
      <c r="Q58" s="32">
        <f t="shared" si="13"/>
        <v>6667</v>
      </c>
      <c r="R58" s="32">
        <f t="shared" si="13"/>
        <v>10366</v>
      </c>
      <c r="S58" s="32">
        <f t="shared" si="13"/>
        <v>3699</v>
      </c>
      <c r="T58" s="32">
        <f t="shared" si="13"/>
        <v>6667</v>
      </c>
      <c r="U58" s="32">
        <f t="shared" si="13"/>
        <v>10366</v>
      </c>
    </row>
    <row r="61" spans="1:22">
      <c r="A61" s="45" t="s">
        <v>97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2">
      <c r="A62" s="4"/>
    </row>
    <row r="63" spans="1:22">
      <c r="A63" s="45" t="s">
        <v>98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2">
      <c r="A64" s="4"/>
    </row>
    <row r="65" spans="1:21">
      <c r="A65" s="45" t="s">
        <v>99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</sheetData>
  <mergeCells count="15">
    <mergeCell ref="A5:U5"/>
    <mergeCell ref="A3:U3"/>
    <mergeCell ref="A1:U1"/>
    <mergeCell ref="A7:U7"/>
    <mergeCell ref="A6:U6"/>
    <mergeCell ref="V36:AP36"/>
    <mergeCell ref="V38:AP38"/>
    <mergeCell ref="V40:AP40"/>
    <mergeCell ref="A33:U33"/>
    <mergeCell ref="A40:U40"/>
    <mergeCell ref="A46:U46"/>
    <mergeCell ref="A54:U54"/>
    <mergeCell ref="A61:U61"/>
    <mergeCell ref="A63:U63"/>
    <mergeCell ref="A65:U6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Użytkownik systemu Windows</cp:lastModifiedBy>
  <cp:lastPrinted>2015-12-09T11:32:05Z</cp:lastPrinted>
  <dcterms:created xsi:type="dcterms:W3CDTF">2015-10-16T07:29:38Z</dcterms:created>
  <dcterms:modified xsi:type="dcterms:W3CDTF">2018-11-29T06:41:38Z</dcterms:modified>
</cp:coreProperties>
</file>