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K:\Klienci\Samorządy\Krzyżanów Gmina\PRZETARG 2020-\SIWZ\"/>
    </mc:Choice>
  </mc:AlternateContent>
  <bookViews>
    <workbookView xWindow="-15" yWindow="5970" windowWidth="18465" windowHeight="720" activeTab="1"/>
  </bookViews>
  <sheets>
    <sheet name="informacje ogólne" sheetId="90" r:id="rId1"/>
    <sheet name="budynki" sheetId="89" r:id="rId2"/>
    <sheet name="elektronika " sheetId="83" r:id="rId3"/>
    <sheet name="pojazdy" sheetId="98" r:id="rId4"/>
    <sheet name="szkody" sheetId="97" r:id="rId5"/>
    <sheet name="szkody NNW uczniów" sheetId="99" r:id="rId6"/>
    <sheet name="środki trwałe" sheetId="92" r:id="rId7"/>
    <sheet name="maszyny budowlane" sheetId="96" r:id="rId8"/>
    <sheet name="lokalizacje" sheetId="93" r:id="rId9"/>
  </sheets>
  <definedNames>
    <definedName name="_xlnm._FilterDatabase" localSheetId="2" hidden="1">'elektronika '!$A$4:$IN$4</definedName>
    <definedName name="_xlnm.Print_Area" localSheetId="1">budynki!$A$1:$U$101</definedName>
    <definedName name="_xlnm.Print_Area" localSheetId="2">'elektronika '!$A$1:$D$111</definedName>
    <definedName name="_xlnm.Print_Area" localSheetId="0">'informacje ogólne'!$A$1:$H$9</definedName>
    <definedName name="_xlnm.Print_Area" localSheetId="8">lokalizacje!$A$1:$C$9</definedName>
    <definedName name="_xlnm.Print_Area" localSheetId="7">'maszyny budowlane'!$A$1:$I$7</definedName>
    <definedName name="_xlnm.Print_Area" localSheetId="3">pojazdy!$A$1:$U$23</definedName>
    <definedName name="_xlnm.Print_Area" localSheetId="6">'środki trwałe'!$A$1:$D$11</definedName>
  </definedNames>
  <calcPr calcId="152511"/>
</workbook>
</file>

<file path=xl/calcChain.xml><?xml version="1.0" encoding="utf-8"?>
<calcChain xmlns="http://schemas.openxmlformats.org/spreadsheetml/2006/main">
  <c r="C18" i="92" l="1"/>
  <c r="D109" i="83" l="1"/>
  <c r="H9" i="90" l="1"/>
  <c r="D24" i="97"/>
  <c r="B24" i="97"/>
  <c r="H81" i="89"/>
  <c r="H87" i="89"/>
  <c r="H92" i="89"/>
  <c r="H97" i="89"/>
  <c r="H98" i="89" l="1"/>
  <c r="D100" i="83"/>
  <c r="D110" i="83" s="1"/>
  <c r="D72" i="83"/>
  <c r="D84" i="83"/>
  <c r="D39" i="83"/>
  <c r="D16" i="99" l="1"/>
  <c r="C16" i="99"/>
  <c r="D43" i="83" l="1"/>
  <c r="D49" i="83"/>
  <c r="D52" i="83"/>
  <c r="D59" i="83"/>
  <c r="D66" i="83"/>
  <c r="D106" i="83" l="1"/>
  <c r="C11" i="92" l="1"/>
  <c r="D11" i="92"/>
  <c r="L50" i="89" l="1"/>
  <c r="L86" i="89" l="1"/>
  <c r="L7" i="89"/>
  <c r="L8" i="89"/>
  <c r="L9" i="89"/>
  <c r="L10" i="89"/>
  <c r="L11" i="89"/>
  <c r="L12" i="89"/>
  <c r="L13" i="89"/>
  <c r="L14" i="89"/>
  <c r="L15" i="89"/>
  <c r="L16" i="89"/>
  <c r="L17" i="89"/>
  <c r="L18" i="89"/>
  <c r="L19" i="89"/>
  <c r="L20" i="89"/>
  <c r="L21" i="89"/>
  <c r="L22" i="89"/>
  <c r="L23" i="89"/>
  <c r="L24" i="89"/>
  <c r="L25" i="89"/>
  <c r="L26" i="89"/>
  <c r="L27" i="89"/>
  <c r="L28" i="89"/>
  <c r="L29" i="89"/>
  <c r="L30" i="89"/>
  <c r="L31" i="89"/>
  <c r="L32" i="89"/>
  <c r="L33" i="89"/>
  <c r="L34" i="89"/>
  <c r="L35" i="89"/>
  <c r="L36" i="89"/>
  <c r="L37" i="89"/>
  <c r="L38" i="89"/>
  <c r="L39" i="89"/>
  <c r="L40" i="89"/>
  <c r="L41" i="89"/>
  <c r="L42" i="89"/>
  <c r="L43" i="89"/>
  <c r="L44" i="89"/>
  <c r="L45" i="89"/>
  <c r="L46" i="89"/>
  <c r="L47" i="89"/>
  <c r="L48" i="89"/>
  <c r="L49" i="89"/>
  <c r="L53" i="89"/>
  <c r="L54" i="89"/>
  <c r="L55" i="89"/>
  <c r="L56" i="89"/>
  <c r="L57" i="89"/>
  <c r="L58" i="89"/>
  <c r="L59" i="89"/>
  <c r="L60" i="89"/>
  <c r="L61" i="89"/>
  <c r="L62" i="89"/>
  <c r="L63" i="89"/>
  <c r="L64" i="89"/>
  <c r="L65" i="89"/>
  <c r="L66" i="89"/>
  <c r="L67" i="89"/>
  <c r="L68" i="89"/>
  <c r="L69" i="89"/>
  <c r="L70" i="89"/>
  <c r="L71" i="89"/>
  <c r="L72" i="89"/>
  <c r="L73" i="89"/>
  <c r="L74" i="89"/>
  <c r="L75" i="89"/>
  <c r="L76" i="89"/>
  <c r="L77" i="89"/>
  <c r="L78" i="89"/>
  <c r="L79" i="89"/>
  <c r="L80" i="89"/>
  <c r="L91" i="89" l="1"/>
  <c r="L5" i="89" l="1"/>
  <c r="L6" i="89"/>
  <c r="L82" i="89"/>
  <c r="L83" i="89"/>
  <c r="L84" i="89"/>
  <c r="L85" i="89"/>
  <c r="L88" i="89"/>
  <c r="L89" i="89"/>
  <c r="L90" i="89"/>
  <c r="L93" i="89"/>
  <c r="L94" i="89"/>
  <c r="L95" i="89"/>
  <c r="D111" i="83" l="1"/>
</calcChain>
</file>

<file path=xl/sharedStrings.xml><?xml version="1.0" encoding="utf-8"?>
<sst xmlns="http://schemas.openxmlformats.org/spreadsheetml/2006/main" count="1286" uniqueCount="512">
  <si>
    <t>RAZEM</t>
  </si>
  <si>
    <r>
      <t xml:space="preserve">Wykaz sprzętu elektronicznego </t>
    </r>
    <r>
      <rPr>
        <b/>
        <i/>
        <u/>
        <sz val="10"/>
        <rFont val="Arial"/>
        <family val="2"/>
        <charset val="238"/>
      </rPr>
      <t>stacjonarnego</t>
    </r>
  </si>
  <si>
    <r>
      <t xml:space="preserve">Wykaz sprzętu elektronicznego </t>
    </r>
    <r>
      <rPr>
        <b/>
        <i/>
        <u/>
        <sz val="10"/>
        <rFont val="Arial"/>
        <family val="2"/>
        <charset val="238"/>
      </rPr>
      <t>przenośnego</t>
    </r>
    <r>
      <rPr>
        <b/>
        <i/>
        <sz val="10"/>
        <rFont val="Arial"/>
        <family val="2"/>
        <charset val="238"/>
      </rPr>
      <t xml:space="preserve"> </t>
    </r>
  </si>
  <si>
    <t>PKD</t>
  </si>
  <si>
    <t>SUMA:</t>
  </si>
  <si>
    <t>x</t>
  </si>
  <si>
    <t>Nazwa budynku/budowli</t>
  </si>
  <si>
    <t>Rok budowy</t>
  </si>
  <si>
    <t>Rodzaj wartości</t>
  </si>
  <si>
    <t>L.p.</t>
  </si>
  <si>
    <t>Nazwa jednostki</t>
  </si>
  <si>
    <t>NIP</t>
  </si>
  <si>
    <t>REGON</t>
  </si>
  <si>
    <t>Liczba pracowników</t>
  </si>
  <si>
    <t>Liczba uczniów</t>
  </si>
  <si>
    <t>zabezpieczenia
(znane zabiezpieczenia p-poż i przeciw kradzieżowe)                                      (2)</t>
  </si>
  <si>
    <t>lokalizacja (adres)</t>
  </si>
  <si>
    <t>Rodzaj         (osobowy/ ciężarowy/ specjalny)</t>
  </si>
  <si>
    <t>Wartość</t>
  </si>
  <si>
    <t>Jednostka</t>
  </si>
  <si>
    <t>Razem</t>
  </si>
  <si>
    <t>Lp.</t>
  </si>
  <si>
    <t>Marka</t>
  </si>
  <si>
    <t>Typ, model</t>
  </si>
  <si>
    <t>Nr podw./ nadw.</t>
  </si>
  <si>
    <t>Rok prod.</t>
  </si>
  <si>
    <t>Od</t>
  </si>
  <si>
    <t>Do</t>
  </si>
  <si>
    <t xml:space="preserve">Nazwa  </t>
  </si>
  <si>
    <t>Rok produkcji</t>
  </si>
  <si>
    <t>Wartość księgowa brutto</t>
  </si>
  <si>
    <t>Razem sprzęt stacjonarny</t>
  </si>
  <si>
    <t>Razem sprzęt przenośny</t>
  </si>
  <si>
    <t>Razem monitoring wizyjny</t>
  </si>
  <si>
    <t>Lokalizacja (adres)</t>
  </si>
  <si>
    <t>Zabezpieczenia (znane zabezpieczenia p-poż i przeciw kradzieżowe)</t>
  </si>
  <si>
    <t>Urządzenia i wyposażenie</t>
  </si>
  <si>
    <t>Wykaz monitoringu wizyjnego</t>
  </si>
  <si>
    <t>1. Urząd Gminy</t>
  </si>
  <si>
    <t>Budynek sprzętu OC i archiwum</t>
  </si>
  <si>
    <t>Budynek Urzedu Gminy</t>
  </si>
  <si>
    <t>Dobudówka GOKiS</t>
  </si>
  <si>
    <t>Budynek Gosp.Urzędu Gminy</t>
  </si>
  <si>
    <t>Budynek GOKiS</t>
  </si>
  <si>
    <t>Garaż na sprzęt Urzędu Gminy</t>
  </si>
  <si>
    <t>Budynek gosp.w Młogoszynie</t>
  </si>
  <si>
    <t>Budynek po byłej SP w Kucharach</t>
  </si>
  <si>
    <t>Garaz blaszany przy GOZ</t>
  </si>
  <si>
    <t>Budynek mieszk.UG</t>
  </si>
  <si>
    <t>Pałac w Konarach</t>
  </si>
  <si>
    <t>Pałac w Młogoszymie</t>
  </si>
  <si>
    <t>Agronomowka Młogoszyn</t>
  </si>
  <si>
    <t>Budynek mieszk.I Siemienice</t>
  </si>
  <si>
    <t>Budynek mieszk.II Siemienice</t>
  </si>
  <si>
    <t>Budynek mieszk.I Goliszew</t>
  </si>
  <si>
    <t>Budynek mieszk.I w Rustowie</t>
  </si>
  <si>
    <t>Lokale Ktery SK</t>
  </si>
  <si>
    <t>Budynek GOZ</t>
  </si>
  <si>
    <t>Budynek gosp.przy GOZ Krzyżanów</t>
  </si>
  <si>
    <t>Świetlica wiejska-Łęki Kościelne</t>
  </si>
  <si>
    <t>Stacja Uzdatniania Wody w Krzyżanowie</t>
  </si>
  <si>
    <t>Studnia awaryjna w Krzyżanowie</t>
  </si>
  <si>
    <t xml:space="preserve">wartość początkowa (księgowa brutto) </t>
  </si>
  <si>
    <t>Krzyżanów</t>
  </si>
  <si>
    <t>Młogoszyn</t>
  </si>
  <si>
    <t>Kuchary</t>
  </si>
  <si>
    <t>Krzyzanów</t>
  </si>
  <si>
    <t>Siemienice</t>
  </si>
  <si>
    <t>Rustów</t>
  </si>
  <si>
    <t>Goliszew</t>
  </si>
  <si>
    <t>Ktery</t>
  </si>
  <si>
    <t>Łęki Kościelne</t>
  </si>
  <si>
    <t>Budynek szkoły</t>
  </si>
  <si>
    <t>Dom Nauczyciela</t>
  </si>
  <si>
    <t>Budynek gospodarczy</t>
  </si>
  <si>
    <t>Wały 30, 99-314 Krzyżanów</t>
  </si>
  <si>
    <t>gaśnice proszkowe - 2 szt., alarm w pracowni komputerowej, kraty na oknach w pracowni komputerowej</t>
  </si>
  <si>
    <t xml:space="preserve">gaśnice proszkowe - 2 szt.  </t>
  </si>
  <si>
    <t>Micin 5, 99-314 Krzyżanów</t>
  </si>
  <si>
    <t xml:space="preserve">Budynek szkoły </t>
  </si>
  <si>
    <t>Budynek szkoły - dobudowa</t>
  </si>
  <si>
    <t>gaśnice proszkowe szt. 2, hydrant, alarm - korytarz szkolny, dozór agencji ochrony</t>
  </si>
  <si>
    <t>gaśnica proszkowa szt. 1, gaśnica z CO2 szt. 1 - kraty na oknach w 2 pracowniach ze sprzętem elektronicznym, alarm , dozór agencji ochrony</t>
  </si>
  <si>
    <t>gaśnica proszkowa szt. 1</t>
  </si>
  <si>
    <t>Ktery 34, 99-314 Krzyżanów</t>
  </si>
  <si>
    <t>gaśnice - 6 szt., hydrant wewnętrzny, kraty na oknach w pracowni komputerowej, sali gimnastycznej i sekretariacie, alarm w pracowni komputerowej, dozór agencji ochrony</t>
  </si>
  <si>
    <t>Kaszewy Dworne 19, 99-314 Krzyżanów</t>
  </si>
  <si>
    <t>budynek szkoły</t>
  </si>
  <si>
    <t>sala gimnastyczna wraz z łącznikiem</t>
  </si>
  <si>
    <t>budynek gospodarczy</t>
  </si>
  <si>
    <t>Krzyżanów 6, 99-314 Krzyżanów</t>
  </si>
  <si>
    <t xml:space="preserve">1. Urząd Gminy </t>
  </si>
  <si>
    <t>Urząd Gminy</t>
  </si>
  <si>
    <t>Szkoła Podstawowa w Kterach</t>
  </si>
  <si>
    <t>Szkoła Podstawowa w Kaszewach Dwornych</t>
  </si>
  <si>
    <t>Gimnazjum w Krzyżanowie</t>
  </si>
  <si>
    <t xml:space="preserve">Budynek OSP Krzyżanów, Krzyżanów , 99-314 Krzyżanów </t>
  </si>
  <si>
    <t xml:space="preserve">hydrant, gaśnice , podwójne zamiki, </t>
  </si>
  <si>
    <t xml:space="preserve">Garaż OSP Krzyżanów , Krzyżanów , 99-314 Krzyżanów </t>
  </si>
  <si>
    <t xml:space="preserve">hydrant, gaśnice , podwójne zamiki,  </t>
  </si>
  <si>
    <t xml:space="preserve">Garaż OSP Kuchary , Kuchary , 99-314 Krzyżanów </t>
  </si>
  <si>
    <t xml:space="preserve">Garaż OSP Młogoszyn Młogoszyn, 99-314 Krzyżanów </t>
  </si>
  <si>
    <t xml:space="preserve">Budynek OSP Wały , Wały A, 99-314 Krzyżanów </t>
  </si>
  <si>
    <t>hydrant, gaśnice , podwójne zamki, kraty w oknach</t>
  </si>
  <si>
    <t>-</t>
  </si>
  <si>
    <t>8411 Z</t>
  </si>
  <si>
    <t>775-23-00-688</t>
  </si>
  <si>
    <t>0001112936</t>
  </si>
  <si>
    <t>8010B</t>
  </si>
  <si>
    <t>775-23-53-791</t>
  </si>
  <si>
    <t>472905942</t>
  </si>
  <si>
    <t>775-23-00-381</t>
  </si>
  <si>
    <t>001112959</t>
  </si>
  <si>
    <t>Budynek garażowo-gosp. w Kaszewach Kościelnych</t>
  </si>
  <si>
    <t>tak</t>
  </si>
  <si>
    <t>Kaszewy Kościelne</t>
  </si>
  <si>
    <t>Budynek strażnicy w Kaszewach Kościelnych</t>
  </si>
  <si>
    <t xml:space="preserve">hydrant, gaśnice, podwójne zamki, okiennice </t>
  </si>
  <si>
    <t>Budynek strażnicy w Siemienicach</t>
  </si>
  <si>
    <t>hydrant, gaśnice, podwójne zamki, kraty w oknach</t>
  </si>
  <si>
    <t>Budynek świetlicy wiejskiej w Krzyżanowie</t>
  </si>
  <si>
    <t>czy budynek jest użytkowany? (TAK/NIE)</t>
  </si>
  <si>
    <t>Tabela nr 6</t>
  </si>
  <si>
    <t>Budynek mieszk.II w Rustowie</t>
  </si>
  <si>
    <t>czy jest to budynkek zabytkowy, podlegający nadzorowi konserwatora zabytków?</t>
  </si>
  <si>
    <t>INFORMACJA O MAJĄTKU TRWAŁYM</t>
  </si>
  <si>
    <t>Tabela nr 3 - Wykaz sprzętu elektronicznego w Gminie Krzyżanów</t>
  </si>
  <si>
    <t>Tabela nr 2 - Wykaz budynków i budowli w Gminie Krzyżanów</t>
  </si>
  <si>
    <t>WYKAZ LOKALIZACJI, W KTÓRYCH PROWADZONA JEST DZIAŁALNOŚĆ ORAZ LOKALIZACJI, GDZIE ZNAJDUJE SIĘ MIENIE NALEŻĄCE DO JEDNOSTEK GMINY KRZYŻANÓW (nie wykazane w załączniku nr 1 - poniższy wykaz nie musi być pełnym wykazem lokalizacji)</t>
  </si>
  <si>
    <t>nie</t>
  </si>
  <si>
    <t>Rodzaj materiałów budowlanych, z jakich wykonano budynek</t>
  </si>
  <si>
    <t>mury</t>
  </si>
  <si>
    <t>stropy</t>
  </si>
  <si>
    <t>dach (konstrukcja i pokrycie)</t>
  </si>
  <si>
    <t>konstukcja i pokrycie dachu</t>
  </si>
  <si>
    <t>intalacja elekryczna</t>
  </si>
  <si>
    <t>sieć wodno-kanalizacyjna oraz cenralnego ogrzewania</t>
  </si>
  <si>
    <t>stolarka okienna i drzwiowa</t>
  </si>
  <si>
    <t>instalacja gazowa</t>
  </si>
  <si>
    <t>instalacja wentylacyjna i kominowa</t>
  </si>
  <si>
    <t>koniec XIX w.</t>
  </si>
  <si>
    <t>XIX/XX w.</t>
  </si>
  <si>
    <t>lata 30-te XX w.</t>
  </si>
  <si>
    <t>lata 20-te XX w.</t>
  </si>
  <si>
    <t>cegła pełna</t>
  </si>
  <si>
    <t>drewno + papa</t>
  </si>
  <si>
    <t>dobry</t>
  </si>
  <si>
    <t>_</t>
  </si>
  <si>
    <t>dostateczny</t>
  </si>
  <si>
    <t>nad piwnicą żelbet. drewniany</t>
  </si>
  <si>
    <t>drewno + blacha</t>
  </si>
  <si>
    <t>żelbetonowy</t>
  </si>
  <si>
    <t>blacha na stropodachu żelbetonowym</t>
  </si>
  <si>
    <t>stropodach żelbetonowy kryty balchą</t>
  </si>
  <si>
    <t>pustak</t>
  </si>
  <si>
    <t>dach stalowy + blacha</t>
  </si>
  <si>
    <t>cegła</t>
  </si>
  <si>
    <t>papa na deskach</t>
  </si>
  <si>
    <t>deski + papa</t>
  </si>
  <si>
    <t>drewniany</t>
  </si>
  <si>
    <t>blacha</t>
  </si>
  <si>
    <t>blacha + lepik</t>
  </si>
  <si>
    <t>deski</t>
  </si>
  <si>
    <t>drewno + eternit</t>
  </si>
  <si>
    <t>drewno + ondulina</t>
  </si>
  <si>
    <t>drewno + eternit, ondulina</t>
  </si>
  <si>
    <t>cegła silkatowa</t>
  </si>
  <si>
    <t>żelbetonowy + papa</t>
  </si>
  <si>
    <t>lata 40-te XX w.</t>
  </si>
  <si>
    <t>stal</t>
  </si>
  <si>
    <t>żelbetonowe prefabrykaty kryte blachą</t>
  </si>
  <si>
    <t>rura stalowa</t>
  </si>
  <si>
    <t>cegła + pustak</t>
  </si>
  <si>
    <t>bardzo dobry</t>
  </si>
  <si>
    <t>Opis stanu technicznego budynku wg poniższych elementów budynku</t>
  </si>
  <si>
    <t>pustaki</t>
  </si>
  <si>
    <t>pustaki styropianowe</t>
  </si>
  <si>
    <t>płyty żelbetonowe + papa</t>
  </si>
  <si>
    <t>żelbeton/stal</t>
  </si>
  <si>
    <t>żelbetonowy + blacha</t>
  </si>
  <si>
    <t>Budynek gosp. W Siemienicach</t>
  </si>
  <si>
    <t>zestaw komputerowy</t>
  </si>
  <si>
    <t>775-16-33-175</t>
  </si>
  <si>
    <t>000545870</t>
  </si>
  <si>
    <t>gaśnice, hydrant, kraty , szyby antywłamaniowe, zamki GERDA, alarm</t>
  </si>
  <si>
    <t>gaśnice, hydrant, ALARM</t>
  </si>
  <si>
    <t>3. Szkoła Podstawowa w Kterach</t>
  </si>
  <si>
    <t>4. Szkoła Podstawowa w Kaszewach Dwornych</t>
  </si>
  <si>
    <t>Gmina Krzyżanów</t>
  </si>
  <si>
    <t>775-24-06-174</t>
  </si>
  <si>
    <t>611015690</t>
  </si>
  <si>
    <t>Adres</t>
  </si>
  <si>
    <t>Ktery 34,  99-314 Krzyżanów</t>
  </si>
  <si>
    <t>czy budynek jest przenaczony do rozbiórki? (TAK/NIE)</t>
  </si>
  <si>
    <t>prrzeznaczenie budynku/budowli</t>
  </si>
  <si>
    <t>budynek sprzętu  OC</t>
  </si>
  <si>
    <t>budynek gosp.</t>
  </si>
  <si>
    <t>garaż</t>
  </si>
  <si>
    <t>budynek</t>
  </si>
  <si>
    <t>straznica OSP</t>
  </si>
  <si>
    <t>budynek mieszk.</t>
  </si>
  <si>
    <t>budynek komunalny</t>
  </si>
  <si>
    <t>budynek kom.</t>
  </si>
  <si>
    <t>Ośrodek Zdrowia</t>
  </si>
  <si>
    <t>swietlica wiejska</t>
  </si>
  <si>
    <t>SUW</t>
  </si>
  <si>
    <t>studnia</t>
  </si>
  <si>
    <t>świetlica wiejska, GOKIS</t>
  </si>
  <si>
    <t xml:space="preserve">szkoła </t>
  </si>
  <si>
    <t>sala gimnastyczna</t>
  </si>
  <si>
    <t>Ip.</t>
  </si>
  <si>
    <t>pompa głębinowa w studni rezerwowej</t>
  </si>
  <si>
    <t>zbiornik retencyjny SUW</t>
  </si>
  <si>
    <t>obiekt monitorowany (3 kamery wewnętrzne, 5 kamer zewnętrznych) czujki alarmu w części administracyjnej szkoły oraz w pracowni komputerowej, kraty w pracowni komputerowej i w sali nr 5 (I piętro), żaluzje w pomieszczeniach biurowych oraz w każdej klasie</t>
  </si>
  <si>
    <t>obiekt monitorowany, kraty w świetlicy szkolnej (parter) - łącznik</t>
  </si>
  <si>
    <t>sieć wodoc.Krzyżanów</t>
  </si>
  <si>
    <t>sieć głębinowo wodoc.</t>
  </si>
  <si>
    <t>sieć wod.-przyłacze Ktery</t>
  </si>
  <si>
    <t>Sieć wodoc. Różanowice-Krzyżanów</t>
  </si>
  <si>
    <t>Sieć wodoc. Siemienice-Siemieniczki</t>
  </si>
  <si>
    <t>Wodociag Stefanów</t>
  </si>
  <si>
    <t>Wodociag Stefanów-przyłacze</t>
  </si>
  <si>
    <t>Wodociag Zakowice-Różanowice</t>
  </si>
  <si>
    <t>Sieć wodoc. Z przyłaczem Polesie</t>
  </si>
  <si>
    <t>Sieć wodoc. Siemienice-Młogoszyn</t>
  </si>
  <si>
    <t>Sieć wodoc. Zawady-Wojciechowice</t>
  </si>
  <si>
    <t>Sieć wodoc. Konary</t>
  </si>
  <si>
    <t>Sieć wodoc. Wały</t>
  </si>
  <si>
    <t>Sieć wodoc. Malewo-Marcinów</t>
  </si>
  <si>
    <t>Sieć wodoc. Kaszewy-Julianów</t>
  </si>
  <si>
    <t>Sieć wodoc. Rustów-Pawłowice-Łeki</t>
  </si>
  <si>
    <t>Sieć wodoc. Marcinów-Wyręby</t>
  </si>
  <si>
    <t>Sieć wodoc. Goliszew-Stefanów</t>
  </si>
  <si>
    <t>Sieć wodoc. Krzyżanów-Władysławów</t>
  </si>
  <si>
    <t>Sieć wodoc. Złotniki-Sokół</t>
  </si>
  <si>
    <t>Sieć wodoc.głeb. Młogoszyn</t>
  </si>
  <si>
    <t>Przyłacza wodoc. W Krzyżanowie</t>
  </si>
  <si>
    <t>Wodociag + przyłacza Młogoszyn</t>
  </si>
  <si>
    <t>Wodociag +przył. Ktery A-Ktery SK</t>
  </si>
  <si>
    <t>Wodociag Ktery A</t>
  </si>
  <si>
    <t>Spięcie nitki wodoc. Wojciech.-Zawady</t>
  </si>
  <si>
    <t>Volvo</t>
  </si>
  <si>
    <t>BL71B</t>
  </si>
  <si>
    <t>koparko-ładowarka</t>
  </si>
  <si>
    <t>VCEBL71BC01415455</t>
  </si>
  <si>
    <t xml:space="preserve">Tabela nr 1 - Informacje ogólne </t>
  </si>
  <si>
    <t>Okres ubezpieczenia</t>
  </si>
  <si>
    <t>Tabela nr 7 - Wykaz maszyn budowlanych</t>
  </si>
  <si>
    <t>Tabela nr 8</t>
  </si>
  <si>
    <t>suma ubezpieczenia</t>
  </si>
  <si>
    <t>Straznica OSP Ktery</t>
  </si>
  <si>
    <t>Budynek gospodarczy w Kucharach</t>
  </si>
  <si>
    <t>budynek mieszkalny</t>
  </si>
  <si>
    <t>hydrofornia</t>
  </si>
  <si>
    <t>budynek hydrofornii Ktery</t>
  </si>
  <si>
    <t>wartość odtworzeniowa*</t>
  </si>
  <si>
    <t>W pozostałych pozycjach wartość odtworzeniowa została ustalona na podstawie kalkulatora do szacowania wartości odtworzeniowych budynków opartego na Biuletynie Cen Obiektów Budowlanych SEKOCENBUD, który jest aktualizowany co kwartał przez rzeczoznawcę budowlanego na zlecenie firmy Maximus Broker Sp. z o.o.</t>
  </si>
  <si>
    <t>* Wartość odtworzeniowa określona przez Gminę Krzyżanów</t>
  </si>
  <si>
    <t>budynek świetlicy w Krzyżanówku</t>
  </si>
  <si>
    <t>budynek świetlicy</t>
  </si>
  <si>
    <t>wartość poczatkowa(księgowa brutto)</t>
  </si>
  <si>
    <t xml:space="preserve">budynek w Malewie </t>
  </si>
  <si>
    <t>Garaz OSP Krzyżanów</t>
  </si>
  <si>
    <t>Zestaw komuterowy</t>
  </si>
  <si>
    <t>monitor USC</t>
  </si>
  <si>
    <t>drukarka Lexmark USC</t>
  </si>
  <si>
    <t>skaner HP-USC</t>
  </si>
  <si>
    <t>ups-USC</t>
  </si>
  <si>
    <t>zestaw komuterowy -(MSW-USC)</t>
  </si>
  <si>
    <t>drukarka(MSW-USC)</t>
  </si>
  <si>
    <t>drukarka laserowa OKI</t>
  </si>
  <si>
    <t>serwer wraz z monitorem (Wrota Regionu)</t>
  </si>
  <si>
    <t>serwer  (Wrota Regionu)</t>
  </si>
  <si>
    <t>urzadzenie do backupu typ B( Wrota Regionu)</t>
  </si>
  <si>
    <t>firrewall( Wrota Regionu)</t>
  </si>
  <si>
    <t>przełącznik dostępowy( wrota Regionu)</t>
  </si>
  <si>
    <t>UPS-GOPS</t>
  </si>
  <si>
    <t>urzadzenie wielofunkcyjne Samsung-GOPS</t>
  </si>
  <si>
    <t>Notebook DELL</t>
  </si>
  <si>
    <t>Tablica interaktywna my Board 84"S</t>
  </si>
  <si>
    <t>Projektor Epson</t>
  </si>
  <si>
    <t>Wizualizer AVER</t>
  </si>
  <si>
    <t>Zestaw interaktywny tablica 84" + projektor</t>
  </si>
  <si>
    <t>Stadion sportowy w Krzyżanowie</t>
  </si>
  <si>
    <t>stadion</t>
  </si>
  <si>
    <t>Wiata przystankowa w Kaszewach Koscielnych</t>
  </si>
  <si>
    <t>wiata</t>
  </si>
  <si>
    <t>Wiata przystankowa  przy drodze 702 -Konary- Rustów</t>
  </si>
  <si>
    <t>Wiata przystankowa przy drodze Sokół-Krzyżanów</t>
  </si>
  <si>
    <t>Wiata przystankowa w Złotnikach</t>
  </si>
  <si>
    <t>Plac zabaw</t>
  </si>
  <si>
    <t>drukarka HP LJ</t>
  </si>
  <si>
    <t>Zestaw komputerowy</t>
  </si>
  <si>
    <t>Komputer HP</t>
  </si>
  <si>
    <t xml:space="preserve">Notebook ASUS </t>
  </si>
  <si>
    <t>Notebook ACER</t>
  </si>
  <si>
    <t>kamera w obudowie do monitoringu</t>
  </si>
  <si>
    <t>Zestaw multimedialny ( laptop, tablica interaktywna, projektor)</t>
  </si>
  <si>
    <t>Nitka wodociagowa Zawady</t>
  </si>
  <si>
    <t>2017.07.29</t>
  </si>
  <si>
    <t>2020.07.28</t>
  </si>
  <si>
    <t>altana</t>
  </si>
  <si>
    <t>wartość początkowa (księgowa brutto)</t>
  </si>
  <si>
    <t xml:space="preserve">Złotniki </t>
  </si>
  <si>
    <t xml:space="preserve">droga Sokół-Krzyżanów </t>
  </si>
  <si>
    <t xml:space="preserve">droga 702 -Konary- Rustów </t>
  </si>
  <si>
    <t xml:space="preserve">Kaszewy Kościelne  </t>
  </si>
  <si>
    <t xml:space="preserve">Ktery </t>
  </si>
  <si>
    <t>w tym zbiory biblioteczne</t>
  </si>
  <si>
    <t>GOPS Krzyżanów</t>
  </si>
  <si>
    <t xml:space="preserve">Urząd Gminy </t>
  </si>
  <si>
    <t xml:space="preserve">cegła + pustak </t>
  </si>
  <si>
    <t>775 236 74 22</t>
  </si>
  <si>
    <t>472929210</t>
  </si>
  <si>
    <t>Zestaw komputerowy -GOPS</t>
  </si>
  <si>
    <t>Zestaw komputerowy GOPS</t>
  </si>
  <si>
    <t>Gminny Ośrodek Pomocy Społecznej</t>
  </si>
  <si>
    <t>wartość poczatkowa (księgowa brutto)</t>
  </si>
  <si>
    <t>Malewo</t>
  </si>
  <si>
    <t>zbiornik retencyjny suw</t>
  </si>
  <si>
    <t>Drukarka</t>
  </si>
  <si>
    <t>Drukarka Brother</t>
  </si>
  <si>
    <t>Laptop</t>
  </si>
  <si>
    <t>Notebook ACER Aspir</t>
  </si>
  <si>
    <t>Notebook HP 250</t>
  </si>
  <si>
    <t>Tabela nr 5 - Szkodowość w Gminie Krzyżanów</t>
  </si>
  <si>
    <t>Rok</t>
  </si>
  <si>
    <t>Liczba szkód</t>
  </si>
  <si>
    <t>Rodzaj ubezpieczenia</t>
  </si>
  <si>
    <t>Suma wypłaconych odszkodowań</t>
  </si>
  <si>
    <t>Krótki opis szkód</t>
  </si>
  <si>
    <t>1. Urząd Gminy Krzyżanów</t>
  </si>
  <si>
    <t>Mienie od ognia i innych zdarzeń</t>
  </si>
  <si>
    <t>Szyby</t>
  </si>
  <si>
    <t>Uszkodzenie szyb wiaty trenerskiej-drużyny wskutek nawałnicy z intensywnymi opadami deszczu, gradu i porywistym wiatrem</t>
  </si>
  <si>
    <t>Uszkodzenie wiaty przystankowej w wyniku zdarzenia drogowego z udziałem nieznanego pojazdu.</t>
  </si>
  <si>
    <t>Uszkodzenie szyby w wiacie przystankowej</t>
  </si>
  <si>
    <t>OC ogólne</t>
  </si>
  <si>
    <t>2. Szkoła Podstawowa w Kterach</t>
  </si>
  <si>
    <t>Tabela nr 4 - Wykaz pojazdów w Gminie Krzyżanów</t>
  </si>
  <si>
    <t>Nr rej.</t>
  </si>
  <si>
    <t>Poj. silnika</t>
  </si>
  <si>
    <t>Data I rejestracji</t>
  </si>
  <si>
    <t>DMC</t>
  </si>
  <si>
    <t>Ilość miejsc</t>
  </si>
  <si>
    <t>Ładowność</t>
  </si>
  <si>
    <t>Czy pojazd służy do nauki jazdy?</t>
  </si>
  <si>
    <t>Suma ubezpie czenia (z VAT)</t>
  </si>
  <si>
    <t xml:space="preserve">Okres ubezpieczenia OC i NW </t>
  </si>
  <si>
    <t>Okres ubezpieczenia AC</t>
  </si>
  <si>
    <r>
      <t>Ryzyka podlegające ubezpieczeniu w danym pojeździe</t>
    </r>
    <r>
      <rPr>
        <b/>
        <sz val="10"/>
        <color indexed="10"/>
        <rFont val="Arial"/>
        <family val="2"/>
        <charset val="238"/>
      </rPr>
      <t xml:space="preserve"> (wybrane ryzyka zaznaczone X)</t>
    </r>
  </si>
  <si>
    <t>OC</t>
  </si>
  <si>
    <t>NW</t>
  </si>
  <si>
    <t>AC</t>
  </si>
  <si>
    <t>1. Gmina Krzyżanów</t>
  </si>
  <si>
    <t>ZEFIR</t>
  </si>
  <si>
    <t>SZBAAB11X71X00069</t>
  </si>
  <si>
    <t>EKU 48FG</t>
  </si>
  <si>
    <t>CIĄGNIK ROLNICZY</t>
  </si>
  <si>
    <t>20.08.2007</t>
  </si>
  <si>
    <t>X</t>
  </si>
  <si>
    <t>ŻUK A13</t>
  </si>
  <si>
    <t>GLM</t>
  </si>
  <si>
    <t>SUL15611HT0581133</t>
  </si>
  <si>
    <t>PBP 0651</t>
  </si>
  <si>
    <t>pożarniczy</t>
  </si>
  <si>
    <t>24.06.1996</t>
  </si>
  <si>
    <t>ŻUK A073</t>
  </si>
  <si>
    <t>SUL00711HR0573849</t>
  </si>
  <si>
    <t>LWK 3495</t>
  </si>
  <si>
    <t>02.09.1994</t>
  </si>
  <si>
    <t>JELCZ 005</t>
  </si>
  <si>
    <t>GBA2,5</t>
  </si>
  <si>
    <t>PBP 4450</t>
  </si>
  <si>
    <t>19.12.1989</t>
  </si>
  <si>
    <t>Żuk A 15M</t>
  </si>
  <si>
    <t>189491FSCA15M1074</t>
  </si>
  <si>
    <t>EKU T874</t>
  </si>
  <si>
    <t>14.12.1974</t>
  </si>
  <si>
    <t>Volkswagen</t>
  </si>
  <si>
    <t>Transporter 1.9 TD</t>
  </si>
  <si>
    <t>WV2ZZZ70ZXX136443</t>
  </si>
  <si>
    <t>EKU 94UN</t>
  </si>
  <si>
    <t>osobowy</t>
  </si>
  <si>
    <t xml:space="preserve">07.06.1999 </t>
  </si>
  <si>
    <t>Niewiadów</t>
  </si>
  <si>
    <t>B7524</t>
  </si>
  <si>
    <t>SWNB75000X0005216</t>
  </si>
  <si>
    <t>LZU 7478</t>
  </si>
  <si>
    <t>Przyczepa samochodowa</t>
  </si>
  <si>
    <t>530 kg</t>
  </si>
  <si>
    <t>ŻUK Kaszewy</t>
  </si>
  <si>
    <t>SUL156111PC566016</t>
  </si>
  <si>
    <t>PBG 4507</t>
  </si>
  <si>
    <t>22.04.1993</t>
  </si>
  <si>
    <t>JELCZ Wały</t>
  </si>
  <si>
    <t xml:space="preserve"> GCBA</t>
  </si>
  <si>
    <t>SUJP325DSJ0016758</t>
  </si>
  <si>
    <t>EKU X617</t>
  </si>
  <si>
    <t>02.05.1988</t>
  </si>
  <si>
    <t>Przyczepa ciężarowa</t>
  </si>
  <si>
    <t>2198</t>
  </si>
  <si>
    <t>EKU 36ER</t>
  </si>
  <si>
    <t>8 t</t>
  </si>
  <si>
    <t>Star</t>
  </si>
  <si>
    <t>P 244 GBAM</t>
  </si>
  <si>
    <t>10511</t>
  </si>
  <si>
    <t>EKU 39W2</t>
  </si>
  <si>
    <t xml:space="preserve">09.11.1987 </t>
  </si>
  <si>
    <t>-----</t>
  </si>
  <si>
    <t>ciagnik NEW HOLLAND</t>
  </si>
  <si>
    <t>T6120</t>
  </si>
  <si>
    <t>ZEBDO8697</t>
  </si>
  <si>
    <t>EKU 9LP3</t>
  </si>
  <si>
    <t>CIAGNIK ROLNICZY</t>
  </si>
  <si>
    <t>15.05.2015</t>
  </si>
  <si>
    <t>Pomot</t>
  </si>
  <si>
    <t>T546/A</t>
  </si>
  <si>
    <t>SX9PC1546A0150112</t>
  </si>
  <si>
    <t>EKU 1FP4</t>
  </si>
  <si>
    <t>WÓZ ASENIZACYJNY</t>
  </si>
  <si>
    <t>18.05.2015</t>
  </si>
  <si>
    <t>MAN</t>
  </si>
  <si>
    <t>TGM 13.290 4x4</t>
  </si>
  <si>
    <t>WMAN36ZZXEY316499</t>
  </si>
  <si>
    <t>EKU 9NT8</t>
  </si>
  <si>
    <t>specjalny poarniczy</t>
  </si>
  <si>
    <t>09.09.2014</t>
  </si>
  <si>
    <t>VOLKSWAGEN</t>
  </si>
  <si>
    <t>Transporter T6</t>
  </si>
  <si>
    <t>WV2ZZZ7HZGH113069</t>
  </si>
  <si>
    <t>EKU 8VN4</t>
  </si>
  <si>
    <t>OSOBOWY</t>
  </si>
  <si>
    <t>31.03.2016</t>
  </si>
  <si>
    <t>2. Ochotnicza Straż Pożarna w Krzyżanowie</t>
  </si>
  <si>
    <t>Jelcz</t>
  </si>
  <si>
    <t>SUJP32592M0020932</t>
  </si>
  <si>
    <t>EKU 47CP</t>
  </si>
  <si>
    <t>Tabela nr 5a - Szkodowość w zakresie ubezpieczenia NNW uczniów i personelu Placówek Oświatowych Gminy Krzyżanów</t>
  </si>
  <si>
    <t>Nazwa placówki</t>
  </si>
  <si>
    <t>Rok szkolny</t>
  </si>
  <si>
    <t>Kwota wypłaconych odszkodowań</t>
  </si>
  <si>
    <t>Łącznie</t>
  </si>
  <si>
    <t>Szkodowość została opracowana w oparciu o dane przekazane przez Zakłady Ubezpieczeń.</t>
  </si>
  <si>
    <t>Altana ogrodowa wraz z podestem OSP Ktery</t>
  </si>
  <si>
    <t>Budynek po SP w Micinie - stara część</t>
  </si>
  <si>
    <t>wartość poczatkowa (ksiegowa brutto)</t>
  </si>
  <si>
    <t xml:space="preserve">Budynekpo SP w Micinie szkoły - nowa część </t>
  </si>
  <si>
    <t>wartość poczatkowa(ksiegowa brutto)</t>
  </si>
  <si>
    <t xml:space="preserve">Urządzenie wielofunkcyjne </t>
  </si>
  <si>
    <t>zestaw do kopii zapasowych</t>
  </si>
  <si>
    <t>kserokopiarka</t>
  </si>
  <si>
    <t>Monitor interaktywny 55"</t>
  </si>
  <si>
    <t>Monitor interaktywny 65"</t>
  </si>
  <si>
    <t>3. Szkoła Podstawowa w Kaszewach Dwornych</t>
  </si>
  <si>
    <t>5. Gminny Ośrodek Pomocy Społecznej</t>
  </si>
  <si>
    <t>4. Szkoła Podstawowaw Krzyżanowie</t>
  </si>
  <si>
    <t>4.Szkoła Podstawowa w Krzyżanowie</t>
  </si>
  <si>
    <t>4. Szkoła Podstawowa w Krzyżanowie</t>
  </si>
  <si>
    <t>Uszkodzenie systemu alarmowego w SP w Kaszewach Dwornych</t>
  </si>
  <si>
    <t>uszkodzenie wiaty trenerskiej - boisko Krzyżanów</t>
  </si>
  <si>
    <t>uszkodzenie nawierzchni asfaltowej drogi gminnej</t>
  </si>
  <si>
    <t>uszkodzenie siatki przy GOKIS</t>
  </si>
  <si>
    <t>uszkodzenie szyby w ciagniku New Holland</t>
  </si>
  <si>
    <t>OC komunikacyjne</t>
  </si>
  <si>
    <t>Uszkodzenie szyb w wiacie przystankowej</t>
  </si>
  <si>
    <t>Uszkodzenie czapki (daszku) elementu ogrodzenia.</t>
  </si>
  <si>
    <t>Uszkodzenie dwóch szyb w wiacie przystankowej</t>
  </si>
  <si>
    <t>Uszkodzenie (wybicie) dwóch szyb w wiacie przystankowej</t>
  </si>
  <si>
    <t>Uszkodzenie  lusterka zewnętrznego pojazdu w wyniku kontaktu z innym pojazdem podczas mijania obu pojazdów.</t>
  </si>
  <si>
    <t>Uszkodzenie szyb w wiacie przystankowej przez nieznanego sprawcę.</t>
  </si>
  <si>
    <t>Informacje o szkodach w okresie od 01.01.2017 r.</t>
  </si>
  <si>
    <t>Stan na 02.06.2020 r.</t>
  </si>
  <si>
    <t>2017/2018</t>
  </si>
  <si>
    <t>2018/2019</t>
  </si>
  <si>
    <t>2019/2020</t>
  </si>
  <si>
    <t>placówka zlikwidowana</t>
  </si>
  <si>
    <t>Szkoła Podstawowa w Micinie/Szkoła Podstawowa w Krzyżanowie (od roku szk. 2019/2020)</t>
  </si>
  <si>
    <t>2022.04.24</t>
  </si>
  <si>
    <t>2022.03.25</t>
  </si>
  <si>
    <t>2022.01.05</t>
  </si>
  <si>
    <t>2022.07.02</t>
  </si>
  <si>
    <t>2022.05.12</t>
  </si>
  <si>
    <t>2022.03.05</t>
  </si>
  <si>
    <t>14.05.2022</t>
  </si>
  <si>
    <t>17.05.2022</t>
  </si>
  <si>
    <t>2022.03.30</t>
  </si>
  <si>
    <t xml:space="preserve">2021.12.21 </t>
  </si>
  <si>
    <t>2021.08.16</t>
  </si>
  <si>
    <t>2021.04.25</t>
  </si>
  <si>
    <t>2021.03.26</t>
  </si>
  <si>
    <t>2021.01.06</t>
  </si>
  <si>
    <t>2021.01.01</t>
  </si>
  <si>
    <t>2021.12.31</t>
  </si>
  <si>
    <t>2021.07.03</t>
  </si>
  <si>
    <t>2021.05.13</t>
  </si>
  <si>
    <t>2021.11.11</t>
  </si>
  <si>
    <t>2021.03.06</t>
  </si>
  <si>
    <t>2021.08.04</t>
  </si>
  <si>
    <t>15.05.2021</t>
  </si>
  <si>
    <t>18.05.2021</t>
  </si>
  <si>
    <t>2021.07.30</t>
  </si>
  <si>
    <t>2021.03.31</t>
  </si>
  <si>
    <t>2020.12.22</t>
  </si>
  <si>
    <t>2020.08.17</t>
  </si>
  <si>
    <t>2020.11.12</t>
  </si>
  <si>
    <t>2020.08.05</t>
  </si>
  <si>
    <t>2020.07.31</t>
  </si>
  <si>
    <t>Krzyżanów 10, 99-314 Krzyżanów</t>
  </si>
  <si>
    <t>Szkoła Podstawowa im. prof. Władysława Szafera w Kterach</t>
  </si>
  <si>
    <t>Szkoła Podstawowa im. Kornela Makuszyńskiego Krzyżanowie</t>
  </si>
  <si>
    <t xml:space="preserve"> wartość poczatkowa(księgowa brutto)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</si>
</sst>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0.00\ &quot;zł&quot;;[Red]\-#,##0.00\ &quot;zł&quot;"/>
    <numFmt numFmtId="44" formatCode="_-* #,##0.00\ &quot;zł&quot;_-;\-* #,##0.00\ &quot;zł&quot;_-;_-* &quot;-&quot;??\ &quot;zł&quot;_-;_-@_-"/>
    <numFmt numFmtId="43" formatCode="_-* #,##0.00\ _z_ł_-;\-* #,##0.00\ _z_ł_-;_-* &quot;-&quot;??\ _z_ł_-;_-@_-"/>
    <numFmt numFmtId="164" formatCode="#,##0.00\ &quot;zł&quot;"/>
    <numFmt numFmtId="165" formatCode="#,##0.00\ _z_ł"/>
    <numFmt numFmtId="166" formatCode="#,##0.00&quot; zł&quot;"/>
  </numFmts>
  <fonts count="32" x14ac:knownFonts="1">
    <font>
      <sz val="10"/>
      <name val="Arial"/>
      <charset val="238"/>
    </font>
    <font>
      <sz val="10"/>
      <name val="Arial"/>
      <family val="2"/>
      <charset val="238"/>
    </font>
    <font>
      <sz val="10"/>
      <name val="Arial"/>
      <family val="2"/>
      <charset val="238"/>
    </font>
    <font>
      <b/>
      <sz val="10"/>
      <name val="Arial"/>
      <family val="2"/>
      <charset val="238"/>
    </font>
    <font>
      <b/>
      <sz val="14"/>
      <name val="Arial"/>
      <family val="2"/>
      <charset val="238"/>
    </font>
    <font>
      <b/>
      <sz val="13"/>
      <name val="Arial"/>
      <family val="2"/>
      <charset val="238"/>
    </font>
    <font>
      <b/>
      <i/>
      <sz val="11"/>
      <name val="Arial"/>
      <family val="2"/>
      <charset val="238"/>
    </font>
    <font>
      <b/>
      <sz val="11"/>
      <name val="Arial"/>
      <family val="2"/>
      <charset val="238"/>
    </font>
    <font>
      <b/>
      <i/>
      <sz val="10"/>
      <name val="Arial"/>
      <family val="2"/>
      <charset val="238"/>
    </font>
    <font>
      <b/>
      <i/>
      <u/>
      <sz val="10"/>
      <name val="Arial"/>
      <family val="2"/>
      <charset val="238"/>
    </font>
    <font>
      <sz val="10"/>
      <name val="Arial"/>
      <family val="2"/>
    </font>
    <font>
      <i/>
      <sz val="10"/>
      <name val="Arial"/>
      <family val="2"/>
      <charset val="238"/>
    </font>
    <font>
      <sz val="8"/>
      <name val="Arial"/>
      <family val="2"/>
      <charset val="238"/>
    </font>
    <font>
      <sz val="11"/>
      <name val="Arial"/>
      <family val="2"/>
      <charset val="238"/>
    </font>
    <font>
      <b/>
      <sz val="12"/>
      <name val="Arial"/>
      <family val="2"/>
    </font>
    <font>
      <b/>
      <sz val="11"/>
      <name val="Arial"/>
      <family val="2"/>
    </font>
    <font>
      <b/>
      <sz val="10"/>
      <name val="Arial"/>
      <family val="2"/>
    </font>
    <font>
      <sz val="10"/>
      <name val="Arial CE"/>
      <charset val="238"/>
    </font>
    <font>
      <sz val="10"/>
      <name val="Verdana"/>
      <family val="2"/>
      <charset val="238"/>
    </font>
    <font>
      <sz val="10"/>
      <color indexed="10"/>
      <name val="Verdana"/>
      <family val="2"/>
      <charset val="238"/>
    </font>
    <font>
      <sz val="10"/>
      <color indexed="47"/>
      <name val="Arial"/>
      <family val="2"/>
      <charset val="238"/>
    </font>
    <font>
      <b/>
      <sz val="9"/>
      <name val="Arial"/>
      <family val="2"/>
      <charset val="238"/>
    </font>
    <font>
      <sz val="10"/>
      <color indexed="8"/>
      <name val="Verdana"/>
      <family val="2"/>
      <charset val="238"/>
    </font>
    <font>
      <sz val="10"/>
      <name val="Arial"/>
      <family val="2"/>
      <charset val="238"/>
    </font>
    <font>
      <sz val="10"/>
      <color theme="1"/>
      <name val="Arial"/>
      <family val="2"/>
      <charset val="238"/>
    </font>
    <font>
      <b/>
      <sz val="10"/>
      <color theme="1"/>
      <name val="Arial"/>
      <family val="2"/>
      <charset val="238"/>
    </font>
    <font>
      <sz val="10"/>
      <color rgb="FFFF0000"/>
      <name val="Arial"/>
      <family val="2"/>
      <charset val="238"/>
    </font>
    <font>
      <b/>
      <i/>
      <sz val="12"/>
      <name val="Arial"/>
      <family val="2"/>
      <charset val="238"/>
    </font>
    <font>
      <b/>
      <sz val="10"/>
      <color indexed="10"/>
      <name val="Arial"/>
      <family val="2"/>
      <charset val="238"/>
    </font>
    <font>
      <sz val="10"/>
      <color theme="1"/>
      <name val="Arial"/>
      <family val="2"/>
    </font>
    <font>
      <b/>
      <sz val="10"/>
      <color indexed="8"/>
      <name val="Arial"/>
      <family val="2"/>
      <charset val="238"/>
    </font>
    <font>
      <sz val="10"/>
      <name val="Tahoma"/>
      <family val="2"/>
      <charset val="238"/>
    </font>
  </fonts>
  <fills count="8">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8"/>
      </right>
      <top style="medium">
        <color indexed="64"/>
      </top>
      <bottom style="medium">
        <color indexed="64"/>
      </bottom>
      <diagonal/>
    </border>
    <border>
      <left/>
      <right/>
      <top style="medium">
        <color indexed="64"/>
      </top>
      <bottom/>
      <diagonal/>
    </border>
  </borders>
  <cellStyleXfs count="9">
    <xf numFmtId="0" fontId="0" fillId="0" borderId="0"/>
    <xf numFmtId="43" fontId="2" fillId="0" borderId="0" applyFont="0" applyFill="0" applyBorder="0" applyAlignment="0" applyProtection="0"/>
    <xf numFmtId="0" fontId="17" fillId="0" borderId="0"/>
    <xf numFmtId="0" fontId="2" fillId="0" borderId="0"/>
    <xf numFmtId="44" fontId="1" fillId="0" borderId="0" applyFont="0" applyFill="0" applyBorder="0" applyAlignment="0" applyProtection="0"/>
    <xf numFmtId="44" fontId="17" fillId="0" borderId="0" applyFont="0" applyFill="0" applyBorder="0" applyAlignment="0" applyProtection="0"/>
    <xf numFmtId="0" fontId="1" fillId="0" borderId="0"/>
    <xf numFmtId="43" fontId="1" fillId="0" borderId="0" applyFont="0" applyFill="0" applyBorder="0" applyAlignment="0" applyProtection="0"/>
    <xf numFmtId="44" fontId="23" fillId="0" borderId="0" applyFont="0" applyFill="0" applyBorder="0" applyAlignment="0" applyProtection="0"/>
  </cellStyleXfs>
  <cellXfs count="315">
    <xf numFmtId="0" fontId="0" fillId="0" borderId="0" xfId="0"/>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Fill="1" applyAlignment="1">
      <alignment vertical="center"/>
    </xf>
    <xf numFmtId="0" fontId="4" fillId="0" borderId="0" xfId="0" applyFont="1" applyFill="1" applyAlignment="1">
      <alignment horizontal="left" vertical="center"/>
    </xf>
    <xf numFmtId="0" fontId="0" fillId="0" borderId="0" xfId="0" applyFill="1"/>
    <xf numFmtId="165" fontId="2" fillId="0" borderId="0" xfId="0" applyNumberFormat="1" applyFont="1" applyFill="1" applyAlignment="1">
      <alignment horizontal="center" vertical="center" wrapText="1"/>
    </xf>
    <xf numFmtId="0" fontId="5" fillId="0" borderId="0" xfId="0" applyFont="1"/>
    <xf numFmtId="0" fontId="2" fillId="0" borderId="0" xfId="0" applyFont="1"/>
    <xf numFmtId="0" fontId="0" fillId="0" borderId="0" xfId="0" applyFill="1" applyAlignment="1">
      <alignment vertical="center"/>
    </xf>
    <xf numFmtId="0" fontId="2" fillId="0" borderId="0" xfId="0" applyFont="1" applyFill="1"/>
    <xf numFmtId="0" fontId="3" fillId="0" borderId="1" xfId="0" applyFont="1" applyFill="1" applyBorder="1" applyAlignment="1">
      <alignment vertical="center" wrapText="1"/>
    </xf>
    <xf numFmtId="0" fontId="3" fillId="0" borderId="0" xfId="0" applyFont="1"/>
    <xf numFmtId="0" fontId="2" fillId="0" borderId="0" xfId="0" applyFont="1" applyAlignment="1">
      <alignment wrapText="1"/>
    </xf>
    <xf numFmtId="164" fontId="2" fillId="0" borderId="0" xfId="0" applyNumberFormat="1" applyFont="1" applyFill="1" applyAlignment="1">
      <alignment horizontal="center" vertical="center"/>
    </xf>
    <xf numFmtId="164" fontId="2" fillId="0" borderId="0" xfId="0" applyNumberFormat="1" applyFont="1" applyAlignment="1">
      <alignment horizontal="right"/>
    </xf>
    <xf numFmtId="164" fontId="3" fillId="0" borderId="1" xfId="0" applyNumberFormat="1" applyFont="1" applyFill="1" applyBorder="1" applyAlignment="1">
      <alignment horizontal="right" vertical="center" wrapText="1"/>
    </xf>
    <xf numFmtId="164" fontId="8" fillId="0" borderId="1" xfId="0" applyNumberFormat="1" applyFont="1" applyFill="1" applyBorder="1" applyAlignment="1">
      <alignment horizontal="center" vertical="center" wrapText="1"/>
    </xf>
    <xf numFmtId="164" fontId="3" fillId="0" borderId="0" xfId="0" applyNumberFormat="1" applyFont="1" applyAlignment="1">
      <alignment horizontal="right"/>
    </xf>
    <xf numFmtId="164" fontId="3" fillId="0" borderId="4" xfId="0" applyNumberFormat="1" applyFont="1" applyFill="1" applyBorder="1" applyAlignment="1">
      <alignment horizontal="right" vertical="center" wrapText="1"/>
    </xf>
    <xf numFmtId="164" fontId="11" fillId="0" borderId="4" xfId="0" applyNumberFormat="1" applyFont="1" applyFill="1" applyBorder="1" applyAlignment="1">
      <alignment horizontal="center" vertical="center" wrapText="1"/>
    </xf>
    <xf numFmtId="164" fontId="2" fillId="0" borderId="0" xfId="0" applyNumberFormat="1" applyFont="1" applyAlignment="1">
      <alignment horizontal="right" wrapText="1"/>
    </xf>
    <xf numFmtId="164" fontId="3" fillId="0" borderId="1" xfId="0" applyNumberFormat="1" applyFont="1" applyFill="1" applyBorder="1" applyAlignment="1">
      <alignment vertical="center" wrapText="1"/>
    </xf>
    <xf numFmtId="164" fontId="3" fillId="0" borderId="1" xfId="0" applyNumberFormat="1" applyFont="1" applyFill="1" applyBorder="1" applyAlignment="1">
      <alignment horizontal="center" vertical="center" wrapText="1"/>
    </xf>
    <xf numFmtId="0" fontId="0" fillId="0" borderId="0" xfId="0" applyAlignment="1">
      <alignment horizontal="center"/>
    </xf>
    <xf numFmtId="0" fontId="2" fillId="2" borderId="1" xfId="0" applyFont="1" applyFill="1" applyBorder="1" applyAlignment="1">
      <alignment vertical="center"/>
    </xf>
    <xf numFmtId="164" fontId="3" fillId="3" borderId="1" xfId="0" applyNumberFormat="1" applyFont="1" applyFill="1" applyBorder="1" applyAlignment="1">
      <alignment horizontal="right" wrapText="1"/>
    </xf>
    <xf numFmtId="0" fontId="16" fillId="0" borderId="1" xfId="0" applyFont="1" applyBorder="1" applyAlignment="1">
      <alignment horizontal="center" vertical="center"/>
    </xf>
    <xf numFmtId="0" fontId="8" fillId="0" borderId="0" xfId="0" applyFont="1"/>
    <xf numFmtId="0" fontId="2" fillId="0" borderId="0" xfId="0" applyFont="1" applyAlignment="1">
      <alignment horizontal="center" vertical="center"/>
    </xf>
    <xf numFmtId="0" fontId="3" fillId="0" borderId="1" xfId="0" applyFont="1" applyBorder="1" applyAlignment="1">
      <alignment horizontal="center" wrapText="1"/>
    </xf>
    <xf numFmtId="0" fontId="20" fillId="3" borderId="1" xfId="0" applyFont="1" applyFill="1" applyBorder="1" applyAlignment="1">
      <alignment wrapText="1"/>
    </xf>
    <xf numFmtId="0" fontId="2" fillId="0" borderId="0" xfId="0" applyFont="1" applyFill="1" applyAlignment="1">
      <alignment horizontal="center"/>
    </xf>
    <xf numFmtId="0" fontId="2" fillId="0" borderId="0" xfId="0" applyFont="1" applyFill="1" applyAlignment="1">
      <alignment horizontal="center" wrapText="1"/>
    </xf>
    <xf numFmtId="164" fontId="3" fillId="0" borderId="4" xfId="0" applyNumberFormat="1" applyFont="1" applyFill="1" applyBorder="1" applyAlignment="1">
      <alignment horizontal="center" vertical="center" wrapText="1"/>
    </xf>
    <xf numFmtId="164" fontId="3" fillId="0" borderId="4" xfId="4" applyNumberFormat="1" applyFont="1" applyFill="1" applyBorder="1" applyAlignment="1">
      <alignment vertical="center" wrapText="1"/>
    </xf>
    <xf numFmtId="0" fontId="2" fillId="0" borderId="0" xfId="0" applyFont="1" applyFill="1" applyBorder="1"/>
    <xf numFmtId="0" fontId="2" fillId="0" borderId="5" xfId="0" applyFont="1" applyFill="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center" vertical="center" wrapText="1"/>
    </xf>
    <xf numFmtId="164" fontId="3" fillId="0" borderId="5" xfId="0" applyNumberFormat="1" applyFont="1" applyFill="1" applyBorder="1" applyAlignment="1">
      <alignment vertical="center" wrapText="1"/>
    </xf>
    <xf numFmtId="0" fontId="15" fillId="0" borderId="0" xfId="0" applyFont="1" applyFill="1" applyAlignment="1">
      <alignment horizontal="center"/>
    </xf>
    <xf numFmtId="0" fontId="8" fillId="0" borderId="0" xfId="0" applyFont="1" applyAlignment="1">
      <alignment horizontal="left"/>
    </xf>
    <xf numFmtId="0" fontId="2" fillId="2" borderId="6" xfId="0" applyFont="1" applyFill="1" applyBorder="1" applyAlignment="1">
      <alignment vertical="center" wrapText="1"/>
    </xf>
    <xf numFmtId="0" fontId="0" fillId="0" borderId="1" xfId="0"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2" fillId="4" borderId="0" xfId="0" applyFont="1" applyFill="1"/>
    <xf numFmtId="0" fontId="0" fillId="0" borderId="0" xfId="0" applyAlignment="1">
      <alignment horizontal="center" wrapText="1"/>
    </xf>
    <xf numFmtId="0" fontId="0" fillId="0" borderId="1" xfId="0" applyFill="1" applyBorder="1" applyAlignment="1">
      <alignment horizontal="center"/>
    </xf>
    <xf numFmtId="0" fontId="2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applyFill="1"/>
    <xf numFmtId="164" fontId="3" fillId="3" borderId="12" xfId="0" applyNumberFormat="1" applyFont="1" applyFill="1" applyBorder="1" applyAlignment="1">
      <alignment horizontal="right" vertical="center"/>
    </xf>
    <xf numFmtId="0" fontId="1" fillId="0" borderId="1" xfId="0" applyFont="1" applyFill="1" applyBorder="1" applyAlignment="1">
      <alignment vertical="center" wrapText="1"/>
    </xf>
    <xf numFmtId="0" fontId="3" fillId="0" borderId="1" xfId="0" applyFont="1" applyFill="1" applyBorder="1" applyAlignment="1">
      <alignment horizontal="center" vertical="center" wrapText="1"/>
    </xf>
    <xf numFmtId="44" fontId="3" fillId="0" borderId="1" xfId="4" applyFont="1" applyFill="1" applyBorder="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166" fontId="0" fillId="0" borderId="0" xfId="0" applyNumberFormat="1" applyFont="1" applyAlignment="1">
      <alignment horizontal="right" vertical="center"/>
    </xf>
    <xf numFmtId="166" fontId="0" fillId="0" borderId="0" xfId="0" applyNumberFormat="1" applyFont="1" applyFill="1" applyAlignment="1">
      <alignment horizontal="center" vertical="center"/>
    </xf>
    <xf numFmtId="0" fontId="3"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xf>
    <xf numFmtId="0" fontId="3" fillId="2" borderId="6" xfId="0" applyFont="1" applyFill="1" applyBorder="1" applyAlignment="1">
      <alignment horizontal="center" vertical="center" wrapText="1"/>
    </xf>
    <xf numFmtId="0" fontId="3" fillId="2" borderId="1" xfId="0" applyFont="1" applyFill="1" applyBorder="1" applyAlignment="1">
      <alignment horizontal="left" vertical="center"/>
    </xf>
    <xf numFmtId="164" fontId="2" fillId="0" borderId="0" xfId="0" applyNumberFormat="1" applyFont="1"/>
    <xf numFmtId="0" fontId="2" fillId="0" borderId="0" xfId="0" applyFont="1" applyAlignment="1">
      <alignment vertical="center"/>
    </xf>
    <xf numFmtId="164" fontId="11" fillId="0" borderId="0" xfId="0" applyNumberFormat="1" applyFont="1" applyAlignment="1">
      <alignment horizontal="center" vertical="center"/>
    </xf>
    <xf numFmtId="0" fontId="2" fillId="0" borderId="0" xfId="0" applyFont="1" applyAlignment="1">
      <alignment vertical="center" wrapText="1"/>
    </xf>
    <xf numFmtId="0" fontId="0" fillId="0" borderId="0" xfId="0" applyAlignment="1">
      <alignment vertical="center"/>
    </xf>
    <xf numFmtId="0" fontId="3" fillId="0" borderId="0" xfId="0" applyFont="1" applyAlignment="1">
      <alignment horizontal="right" vertical="center"/>
    </xf>
    <xf numFmtId="0" fontId="2" fillId="2" borderId="7" xfId="0" applyFont="1" applyFill="1" applyBorder="1" applyAlignment="1">
      <alignment vertical="center"/>
    </xf>
    <xf numFmtId="0" fontId="2" fillId="2" borderId="5" xfId="0" applyFont="1" applyFill="1" applyBorder="1" applyAlignment="1">
      <alignment vertical="center" wrapText="1"/>
    </xf>
    <xf numFmtId="0" fontId="0" fillId="4" borderId="0" xfId="0" applyFill="1" applyAlignment="1">
      <alignment vertical="center"/>
    </xf>
    <xf numFmtId="0" fontId="2" fillId="0" borderId="1" xfId="0" applyFont="1" applyFill="1" applyBorder="1" applyAlignment="1">
      <alignment vertical="center"/>
    </xf>
    <xf numFmtId="0" fontId="2" fillId="2" borderId="7" xfId="0" applyFont="1" applyFill="1" applyBorder="1" applyAlignment="1">
      <alignment vertical="center" wrapText="1"/>
    </xf>
    <xf numFmtId="0" fontId="2" fillId="0" borderId="4" xfId="0" applyFont="1" applyFill="1" applyBorder="1" applyAlignment="1">
      <alignment vertical="center"/>
    </xf>
    <xf numFmtId="0" fontId="1" fillId="4" borderId="0" xfId="0" applyFont="1" applyFill="1" applyAlignment="1">
      <alignment vertical="center"/>
    </xf>
    <xf numFmtId="0" fontId="2" fillId="0" borderId="0" xfId="0" applyFont="1" applyAlignment="1">
      <alignment horizontal="right" vertical="center"/>
    </xf>
    <xf numFmtId="0" fontId="3" fillId="3" borderId="13" xfId="0" applyFont="1" applyFill="1" applyBorder="1" applyAlignment="1">
      <alignment horizontal="center" vertical="center"/>
    </xf>
    <xf numFmtId="164" fontId="3" fillId="0" borderId="0" xfId="0" applyNumberFormat="1" applyFont="1" applyFill="1" applyBorder="1" applyAlignment="1">
      <alignment horizontal="center" vertical="center"/>
    </xf>
    <xf numFmtId="0" fontId="2" fillId="0" borderId="0" xfId="0" applyFont="1" applyFill="1" applyAlignment="1">
      <alignment vertical="center" wrapText="1"/>
    </xf>
    <xf numFmtId="0" fontId="0" fillId="0" borderId="1" xfId="0" applyBorder="1" applyAlignment="1">
      <alignment horizontal="center" vertical="center" wrapText="1"/>
    </xf>
    <xf numFmtId="0" fontId="3" fillId="0" borderId="0" xfId="0" applyFont="1" applyAlignment="1">
      <alignment horizontal="center" vertical="center"/>
    </xf>
    <xf numFmtId="0" fontId="2" fillId="0" borderId="9" xfId="0" applyFont="1" applyFill="1" applyBorder="1" applyAlignment="1">
      <alignment horizontal="center" vertical="center" wrapText="1"/>
    </xf>
    <xf numFmtId="49" fontId="2" fillId="0" borderId="1" xfId="0" quotePrefix="1"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xf>
    <xf numFmtId="49" fontId="2" fillId="0" borderId="1" xfId="0" quotePrefix="1"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10" fillId="0" borderId="6" xfId="0" applyFont="1" applyFill="1" applyBorder="1" applyAlignment="1">
      <alignment horizontal="left" vertical="center" wrapText="1"/>
    </xf>
    <xf numFmtId="0" fontId="10" fillId="0" borderId="6" xfId="0" applyFont="1" applyFill="1" applyBorder="1" applyAlignment="1">
      <alignment vertical="center"/>
    </xf>
    <xf numFmtId="0" fontId="10" fillId="0" borderId="1" xfId="0" applyFont="1" applyFill="1" applyBorder="1" applyAlignment="1">
      <alignment vertical="center"/>
    </xf>
    <xf numFmtId="0" fontId="10" fillId="0" borderId="10" xfId="0" applyFont="1" applyFill="1" applyBorder="1" applyAlignment="1">
      <alignment vertical="center" wrapText="1"/>
    </xf>
    <xf numFmtId="0" fontId="10" fillId="0" borderId="1" xfId="0" applyFont="1" applyFill="1" applyBorder="1" applyAlignment="1">
      <alignment vertical="center" wrapText="1"/>
    </xf>
    <xf numFmtId="0" fontId="2" fillId="0" borderId="11" xfId="0" applyFont="1" applyFill="1" applyBorder="1" applyAlignment="1">
      <alignment vertical="center" wrapText="1"/>
    </xf>
    <xf numFmtId="0" fontId="10"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9" xfId="0" applyFont="1" applyFill="1" applyBorder="1" applyAlignment="1">
      <alignment vertical="center" wrapText="1"/>
    </xf>
    <xf numFmtId="0" fontId="13" fillId="0" borderId="1" xfId="0" applyFont="1" applyFill="1" applyBorder="1" applyAlignment="1">
      <alignment horizontal="center" vertical="center" wrapText="1"/>
    </xf>
    <xf numFmtId="44" fontId="2" fillId="0" borderId="1" xfId="4" applyFont="1" applyFill="1" applyBorder="1" applyAlignment="1">
      <alignment horizontal="center" vertical="center" wrapText="1"/>
    </xf>
    <xf numFmtId="44" fontId="2" fillId="0" borderId="11" xfId="4" applyFont="1" applyFill="1" applyBorder="1" applyAlignment="1">
      <alignment horizontal="left" vertical="center" wrapText="1"/>
    </xf>
    <xf numFmtId="44" fontId="1" fillId="0" borderId="11" xfId="4" applyFont="1" applyFill="1" applyBorder="1" applyAlignment="1">
      <alignment horizontal="left" vertical="center" wrapText="1"/>
    </xf>
    <xf numFmtId="44" fontId="1" fillId="0" borderId="9" xfId="4" applyFont="1" applyFill="1" applyBorder="1" applyAlignment="1">
      <alignment horizontal="center" vertical="center" wrapText="1"/>
    </xf>
    <xf numFmtId="44" fontId="1" fillId="0" borderId="4" xfId="4" applyFont="1" applyFill="1" applyBorder="1" applyAlignment="1">
      <alignment vertical="center" wrapText="1"/>
    </xf>
    <xf numFmtId="44" fontId="10" fillId="0" borderId="1" xfId="4" applyFont="1" applyFill="1" applyBorder="1" applyAlignment="1">
      <alignment horizontal="center" vertical="center" wrapText="1"/>
    </xf>
    <xf numFmtId="44" fontId="10" fillId="0" borderId="3" xfId="4" applyFont="1" applyFill="1" applyBorder="1" applyAlignment="1">
      <alignment horizontal="center" vertical="center" wrapText="1"/>
    </xf>
    <xf numFmtId="44" fontId="2" fillId="0" borderId="4" xfId="4" applyFont="1" applyFill="1" applyBorder="1" applyAlignment="1">
      <alignment horizontal="center" vertical="center" wrapText="1"/>
    </xf>
    <xf numFmtId="0" fontId="18" fillId="0" borderId="9" xfId="0" applyFont="1" applyFill="1" applyBorder="1" applyAlignment="1">
      <alignment vertical="center" wrapText="1"/>
    </xf>
    <xf numFmtId="0" fontId="18" fillId="0" borderId="1" xfId="0" applyFont="1" applyFill="1" applyBorder="1" applyAlignment="1">
      <alignment vertical="center" wrapText="1"/>
    </xf>
    <xf numFmtId="0" fontId="0" fillId="0" borderId="1" xfId="0" applyFill="1" applyBorder="1" applyAlignment="1">
      <alignment horizontal="justify" vertical="center"/>
    </xf>
    <xf numFmtId="4" fontId="11" fillId="0" borderId="9" xfId="0" applyNumberFormat="1" applyFont="1" applyFill="1" applyBorder="1" applyAlignment="1">
      <alignment vertical="center" wrapText="1"/>
    </xf>
    <xf numFmtId="0" fontId="11" fillId="0" borderId="1" xfId="0" applyFont="1" applyFill="1" applyBorder="1" applyAlignment="1">
      <alignment vertical="center" wrapText="1"/>
    </xf>
    <xf numFmtId="4" fontId="11" fillId="0" borderId="1" xfId="0" applyNumberFormat="1" applyFont="1" applyFill="1" applyBorder="1" applyAlignment="1">
      <alignment vertical="center" wrapText="1"/>
    </xf>
    <xf numFmtId="0" fontId="11" fillId="0" borderId="4" xfId="0" applyFont="1" applyFill="1" applyBorder="1" applyAlignment="1">
      <alignment vertical="center" wrapText="1"/>
    </xf>
    <xf numFmtId="0" fontId="19" fillId="0" borderId="1" xfId="0" applyFont="1" applyFill="1" applyBorder="1" applyAlignment="1">
      <alignment vertical="center" wrapText="1"/>
    </xf>
    <xf numFmtId="0" fontId="0" fillId="0" borderId="1" xfId="0" applyFill="1" applyBorder="1" applyAlignment="1">
      <alignment vertical="center"/>
    </xf>
    <xf numFmtId="0" fontId="1" fillId="0" borderId="11" xfId="0" applyFont="1" applyFill="1" applyBorder="1" applyAlignment="1">
      <alignment vertical="center" wrapText="1"/>
    </xf>
    <xf numFmtId="0" fontId="18" fillId="0" borderId="9" xfId="0" applyFont="1" applyFill="1" applyBorder="1" applyAlignment="1">
      <alignment horizontal="center" vertical="center" wrapText="1"/>
    </xf>
    <xf numFmtId="0" fontId="18" fillId="0" borderId="6" xfId="0" applyFont="1" applyFill="1" applyBorder="1" applyAlignment="1">
      <alignment vertical="center" wrapText="1"/>
    </xf>
    <xf numFmtId="0" fontId="24" fillId="0"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 fillId="0" borderId="6" xfId="0" applyFont="1" applyFill="1" applyBorder="1" applyAlignment="1">
      <alignment horizontal="justify" vertical="center"/>
    </xf>
    <xf numFmtId="0" fontId="1" fillId="0" borderId="1" xfId="0" applyFont="1" applyFill="1" applyBorder="1" applyAlignment="1">
      <alignment horizontal="justify" vertical="center"/>
    </xf>
    <xf numFmtId="0" fontId="22" fillId="0" borderId="6" xfId="0" applyFont="1" applyFill="1" applyBorder="1" applyAlignment="1">
      <alignment vertical="center" wrapText="1"/>
    </xf>
    <xf numFmtId="0" fontId="0" fillId="0" borderId="6" xfId="0" applyFill="1" applyBorder="1" applyAlignment="1">
      <alignment horizontal="justify" vertical="center"/>
    </xf>
    <xf numFmtId="0" fontId="18" fillId="0" borderId="11" xfId="0" applyFont="1" applyFill="1" applyBorder="1" applyAlignment="1">
      <alignment horizontal="center" vertical="center" wrapText="1"/>
    </xf>
    <xf numFmtId="0" fontId="0" fillId="0" borderId="1" xfId="0" applyFill="1" applyBorder="1" applyAlignment="1">
      <alignment horizontal="center" vertical="center"/>
    </xf>
    <xf numFmtId="164" fontId="2" fillId="0" borderId="1" xfId="0" applyNumberFormat="1" applyFont="1" applyFill="1" applyBorder="1" applyAlignment="1">
      <alignment vertical="center" wrapText="1"/>
    </xf>
    <xf numFmtId="164" fontId="1" fillId="0" borderId="1" xfId="0" applyNumberFormat="1" applyFont="1" applyFill="1" applyBorder="1" applyAlignment="1">
      <alignment vertical="center" wrapText="1"/>
    </xf>
    <xf numFmtId="0" fontId="1" fillId="0" borderId="0" xfId="0" applyFont="1" applyFill="1"/>
    <xf numFmtId="0" fontId="1" fillId="0" borderId="0" xfId="0" applyFont="1" applyFill="1" applyAlignment="1">
      <alignment wrapText="1"/>
    </xf>
    <xf numFmtId="44" fontId="2" fillId="0" borderId="1" xfId="4" applyFont="1" applyFill="1" applyBorder="1" applyAlignment="1">
      <alignment vertical="center" wrapText="1"/>
    </xf>
    <xf numFmtId="0" fontId="2" fillId="0" borderId="4" xfId="0" applyFont="1" applyFill="1" applyBorder="1" applyAlignment="1">
      <alignment vertical="center" wrapText="1"/>
    </xf>
    <xf numFmtId="164" fontId="2" fillId="0" borderId="4" xfId="0" applyNumberFormat="1" applyFont="1" applyFill="1" applyBorder="1" applyAlignment="1">
      <alignment vertical="center" wrapText="1"/>
    </xf>
    <xf numFmtId="44" fontId="1" fillId="0" borderId="1" xfId="4" applyFont="1" applyFill="1" applyBorder="1" applyAlignment="1">
      <alignment vertical="center" wrapText="1"/>
    </xf>
    <xf numFmtId="0" fontId="1" fillId="0" borderId="0" xfId="0" applyFont="1" applyFill="1" applyBorder="1"/>
    <xf numFmtId="0" fontId="1" fillId="0" borderId="0" xfId="0" applyFont="1" applyFill="1" applyBorder="1" applyAlignment="1">
      <alignment wrapText="1"/>
    </xf>
    <xf numFmtId="0" fontId="1" fillId="0" borderId="1" xfId="0" applyFont="1" applyFill="1" applyBorder="1" applyAlignment="1">
      <alignment horizontal="center" vertical="center"/>
    </xf>
    <xf numFmtId="0" fontId="2" fillId="0" borderId="1" xfId="0" applyFont="1" applyFill="1" applyBorder="1" applyAlignment="1">
      <alignment wrapText="1"/>
    </xf>
    <xf numFmtId="0" fontId="1" fillId="0" borderId="1" xfId="0" applyFont="1" applyFill="1" applyBorder="1" applyAlignment="1">
      <alignment wrapText="1"/>
    </xf>
    <xf numFmtId="0" fontId="6" fillId="0" borderId="5" xfId="0" applyFont="1" applyFill="1" applyBorder="1" applyAlignment="1">
      <alignment horizontal="center" vertical="center" wrapText="1"/>
    </xf>
    <xf numFmtId="0" fontId="26" fillId="0" borderId="0" xfId="0" applyFont="1" applyFill="1"/>
    <xf numFmtId="44" fontId="24" fillId="0" borderId="1" xfId="4" applyFont="1" applyFill="1" applyBorder="1"/>
    <xf numFmtId="164" fontId="3" fillId="0" borderId="1" xfId="4" applyNumberFormat="1" applyFont="1" applyFill="1" applyBorder="1" applyAlignment="1">
      <alignment vertical="center" wrapText="1"/>
    </xf>
    <xf numFmtId="0" fontId="26" fillId="0" borderId="0" xfId="0" applyFont="1" applyFill="1" applyAlignment="1">
      <alignment wrapText="1"/>
    </xf>
    <xf numFmtId="44" fontId="24" fillId="0" borderId="1" xfId="4" applyFont="1" applyFill="1" applyBorder="1" applyAlignment="1">
      <alignment horizontal="center"/>
    </xf>
    <xf numFmtId="0" fontId="24" fillId="0" borderId="1" xfId="0" applyFont="1" applyFill="1" applyBorder="1" applyAlignment="1">
      <alignment horizontal="center"/>
    </xf>
    <xf numFmtId="0" fontId="1" fillId="0" borderId="9" xfId="0" applyFont="1" applyFill="1" applyBorder="1" applyAlignment="1">
      <alignment vertical="center" wrapText="1"/>
    </xf>
    <xf numFmtId="0" fontId="3"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44" fontId="10" fillId="0" borderId="9" xfId="4" applyFont="1" applyFill="1" applyBorder="1" applyAlignment="1">
      <alignment horizontal="center" vertical="center" wrapText="1"/>
    </xf>
    <xf numFmtId="0" fontId="3" fillId="0" borderId="0" xfId="6" applyFont="1" applyAlignment="1">
      <alignment horizontal="left"/>
    </xf>
    <xf numFmtId="0" fontId="3" fillId="0" borderId="0" xfId="6" applyFont="1" applyAlignment="1">
      <alignment horizontal="center"/>
    </xf>
    <xf numFmtId="164" fontId="3" fillId="0" borderId="0" xfId="6" applyNumberFormat="1" applyFont="1" applyAlignment="1">
      <alignment horizontal="center" wrapText="1"/>
    </xf>
    <xf numFmtId="0" fontId="3" fillId="0" borderId="0" xfId="6" applyFont="1" applyAlignment="1">
      <alignment horizontal="right" wrapText="1"/>
    </xf>
    <xf numFmtId="0" fontId="1" fillId="0" borderId="0" xfId="6" applyFont="1" applyAlignment="1">
      <alignment horizontal="center"/>
    </xf>
    <xf numFmtId="0" fontId="3" fillId="0" borderId="1" xfId="6" applyFont="1" applyFill="1" applyBorder="1" applyAlignment="1">
      <alignment horizontal="center" vertical="center" wrapText="1"/>
    </xf>
    <xf numFmtId="164" fontId="3" fillId="0" borderId="1" xfId="6" applyNumberFormat="1" applyFont="1" applyFill="1" applyBorder="1" applyAlignment="1">
      <alignment horizontal="center" vertical="center" wrapText="1"/>
    </xf>
    <xf numFmtId="0" fontId="1" fillId="0" borderId="1" xfId="6" applyFont="1" applyFill="1" applyBorder="1" applyAlignment="1">
      <alignment horizontal="center" vertical="center" wrapText="1"/>
    </xf>
    <xf numFmtId="0" fontId="1" fillId="0" borderId="0" xfId="6" applyFont="1" applyFill="1" applyAlignment="1">
      <alignment horizontal="center"/>
    </xf>
    <xf numFmtId="0" fontId="1" fillId="0" borderId="0" xfId="6" applyFont="1" applyFill="1" applyBorder="1" applyAlignment="1">
      <alignment vertical="center"/>
    </xf>
    <xf numFmtId="0" fontId="1" fillId="0" borderId="0" xfId="6" applyFont="1" applyFill="1" applyAlignment="1">
      <alignment vertical="center"/>
    </xf>
    <xf numFmtId="164" fontId="1" fillId="0" borderId="0" xfId="6" applyNumberFormat="1" applyFont="1" applyAlignment="1">
      <alignment horizontal="center" wrapText="1"/>
    </xf>
    <xf numFmtId="0" fontId="1" fillId="0" borderId="0" xfId="6" applyFont="1" applyAlignment="1">
      <alignment wrapText="1"/>
    </xf>
    <xf numFmtId="0" fontId="4" fillId="0" borderId="0" xfId="6" applyFont="1" applyFill="1" applyAlignment="1">
      <alignment horizontal="left" vertical="center"/>
    </xf>
    <xf numFmtId="165" fontId="1" fillId="0" borderId="0" xfId="6" applyNumberFormat="1" applyFont="1" applyFill="1" applyAlignment="1">
      <alignment horizontal="center" vertical="center" wrapText="1"/>
    </xf>
    <xf numFmtId="0" fontId="1" fillId="0" borderId="0" xfId="6" applyFont="1" applyFill="1" applyAlignment="1">
      <alignment horizontal="center" vertical="center"/>
    </xf>
    <xf numFmtId="164" fontId="1" fillId="0" borderId="0" xfId="6" applyNumberFormat="1" applyFont="1" applyFill="1" applyAlignment="1">
      <alignment horizontal="center" vertical="center"/>
    </xf>
    <xf numFmtId="0" fontId="27" fillId="0" borderId="0" xfId="6" applyFont="1" applyFill="1" applyBorder="1" applyAlignment="1">
      <alignment horizontal="right" vertical="center"/>
    </xf>
    <xf numFmtId="0" fontId="1" fillId="0" borderId="0" xfId="6" applyFill="1" applyAlignment="1">
      <alignment vertical="center"/>
    </xf>
    <xf numFmtId="0" fontId="3" fillId="2" borderId="1" xfId="6" applyFont="1" applyFill="1" applyBorder="1" applyAlignment="1">
      <alignment horizontal="left" vertical="center" wrapText="1"/>
    </xf>
    <xf numFmtId="0" fontId="1" fillId="2" borderId="1" xfId="6" applyFont="1" applyFill="1" applyBorder="1" applyAlignment="1">
      <alignment vertical="center"/>
    </xf>
    <xf numFmtId="0" fontId="10" fillId="0" borderId="9" xfId="6" applyFont="1" applyFill="1" applyBorder="1" applyAlignment="1">
      <alignment horizontal="center" vertical="center" wrapText="1"/>
    </xf>
    <xf numFmtId="49" fontId="10" fillId="0" borderId="9" xfId="6" applyNumberFormat="1" applyFont="1" applyFill="1" applyBorder="1" applyAlignment="1">
      <alignment horizontal="center" vertical="center" wrapText="1"/>
    </xf>
    <xf numFmtId="0" fontId="10" fillId="0" borderId="1" xfId="6" applyFont="1" applyFill="1" applyBorder="1" applyAlignment="1">
      <alignment horizontal="center" vertical="center" wrapText="1"/>
    </xf>
    <xf numFmtId="0" fontId="29" fillId="0" borderId="9" xfId="6" applyFont="1" applyFill="1" applyBorder="1" applyAlignment="1">
      <alignment horizontal="center" vertical="center" wrapText="1"/>
    </xf>
    <xf numFmtId="0" fontId="1" fillId="0" borderId="9" xfId="6" applyFont="1" applyFill="1" applyBorder="1" applyAlignment="1">
      <alignment horizontal="center" vertical="center" wrapText="1"/>
    </xf>
    <xf numFmtId="0" fontId="1" fillId="4" borderId="0" xfId="6" applyFill="1" applyAlignment="1">
      <alignment vertical="center"/>
    </xf>
    <xf numFmtId="0" fontId="10" fillId="0" borderId="1" xfId="6" applyFont="1" applyFill="1" applyBorder="1" applyAlignment="1">
      <alignment horizontal="center" vertical="center"/>
    </xf>
    <xf numFmtId="14" fontId="10" fillId="0" borderId="1" xfId="6" applyNumberFormat="1" applyFont="1" applyFill="1" applyBorder="1" applyAlignment="1">
      <alignment horizontal="center" vertical="center" wrapText="1"/>
    </xf>
    <xf numFmtId="49" fontId="10" fillId="0" borderId="1" xfId="6" applyNumberFormat="1" applyFont="1" applyFill="1" applyBorder="1" applyAlignment="1">
      <alignment horizontal="center" vertical="center" wrapText="1"/>
    </xf>
    <xf numFmtId="0" fontId="24" fillId="0" borderId="1" xfId="6" applyFont="1" applyFill="1" applyBorder="1" applyAlignment="1">
      <alignment horizontal="center" vertical="center" wrapText="1"/>
    </xf>
    <xf numFmtId="0" fontId="1" fillId="0" borderId="1" xfId="6" applyFont="1" applyFill="1" applyBorder="1" applyAlignment="1">
      <alignment horizontal="center" vertical="center"/>
    </xf>
    <xf numFmtId="14" fontId="1" fillId="0" borderId="1" xfId="6" applyNumberFormat="1" applyFont="1" applyFill="1" applyBorder="1" applyAlignment="1">
      <alignment horizontal="center" vertical="center" wrapText="1"/>
    </xf>
    <xf numFmtId="49" fontId="1" fillId="0" borderId="1" xfId="6" applyNumberFormat="1" applyFont="1" applyFill="1" applyBorder="1" applyAlignment="1">
      <alignment horizontal="center" vertical="center" wrapText="1"/>
    </xf>
    <xf numFmtId="0" fontId="1" fillId="0" borderId="9" xfId="6" quotePrefix="1" applyFont="1" applyFill="1" applyBorder="1" applyAlignment="1">
      <alignment horizontal="center" vertical="center" wrapText="1"/>
    </xf>
    <xf numFmtId="0" fontId="1" fillId="0" borderId="1" xfId="6" applyFont="1" applyFill="1" applyBorder="1" applyAlignment="1">
      <alignment vertical="center"/>
    </xf>
    <xf numFmtId="165" fontId="1" fillId="0" borderId="1" xfId="6" applyNumberFormat="1" applyFont="1" applyFill="1" applyBorder="1" applyAlignment="1">
      <alignment horizontal="center" vertical="center" wrapText="1"/>
    </xf>
    <xf numFmtId="3" fontId="1" fillId="0" borderId="1" xfId="6" applyNumberFormat="1" applyFont="1" applyFill="1" applyBorder="1"/>
    <xf numFmtId="0" fontId="1" fillId="0" borderId="1" xfId="6" applyFont="1" applyFill="1" applyBorder="1"/>
    <xf numFmtId="0" fontId="1" fillId="6" borderId="0" xfId="6" applyFont="1" applyFill="1" applyAlignment="1">
      <alignment vertical="center"/>
    </xf>
    <xf numFmtId="0" fontId="1" fillId="0" borderId="0" xfId="6"/>
    <xf numFmtId="0" fontId="30" fillId="0" borderId="12" xfId="6" applyFont="1" applyBorder="1" applyAlignment="1">
      <alignment horizontal="center" vertical="center"/>
    </xf>
    <xf numFmtId="0" fontId="30" fillId="0" borderId="14" xfId="6" applyFont="1" applyBorder="1" applyAlignment="1">
      <alignment horizontal="center" vertical="center"/>
    </xf>
    <xf numFmtId="0" fontId="30" fillId="0" borderId="14" xfId="6" applyFont="1" applyBorder="1" applyAlignment="1">
      <alignment horizontal="center" vertical="center" wrapText="1"/>
    </xf>
    <xf numFmtId="0" fontId="3" fillId="0" borderId="14" xfId="6" applyFont="1" applyFill="1" applyBorder="1" applyAlignment="1">
      <alignment horizontal="center" vertical="center"/>
    </xf>
    <xf numFmtId="8" fontId="3" fillId="0" borderId="14" xfId="6" applyNumberFormat="1" applyFont="1" applyFill="1" applyBorder="1" applyAlignment="1">
      <alignment horizontal="right" vertical="center"/>
    </xf>
    <xf numFmtId="0" fontId="1" fillId="0" borderId="9" xfId="0" applyFont="1" applyFill="1" applyBorder="1" applyAlignment="1">
      <alignment horizontal="center" vertical="center" wrapText="1"/>
    </xf>
    <xf numFmtId="44" fontId="1" fillId="0" borderId="9" xfId="4" applyFont="1" applyFill="1" applyBorder="1" applyAlignment="1">
      <alignment vertical="center" wrapText="1"/>
    </xf>
    <xf numFmtId="0" fontId="1" fillId="0" borderId="5" xfId="0" applyFont="1" applyFill="1" applyBorder="1" applyAlignment="1">
      <alignment vertical="center" wrapText="1"/>
    </xf>
    <xf numFmtId="4" fontId="11" fillId="0" borderId="11" xfId="0" applyNumberFormat="1" applyFont="1" applyFill="1" applyBorder="1" applyAlignment="1">
      <alignment vertical="center" wrapText="1"/>
    </xf>
    <xf numFmtId="0" fontId="1" fillId="0" borderId="7" xfId="0" applyFont="1" applyFill="1" applyBorder="1" applyAlignment="1">
      <alignment vertical="center" wrapText="1"/>
    </xf>
    <xf numFmtId="0" fontId="1" fillId="0" borderId="6" xfId="0" applyFont="1" applyFill="1" applyBorder="1" applyAlignment="1">
      <alignment vertical="center" wrapText="1"/>
    </xf>
    <xf numFmtId="0" fontId="11" fillId="0" borderId="6"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6" applyNumberFormat="1" applyFill="1"/>
    <xf numFmtId="0" fontId="3" fillId="0" borderId="1" xfId="6" applyFont="1" applyFill="1" applyBorder="1" applyAlignment="1">
      <alignment horizontal="center" vertical="center" wrapText="1"/>
    </xf>
    <xf numFmtId="44" fontId="1" fillId="0" borderId="1" xfId="4" applyFont="1" applyFill="1" applyBorder="1" applyAlignment="1">
      <alignment horizontal="right" vertical="center" wrapText="1"/>
    </xf>
    <xf numFmtId="14" fontId="0" fillId="0" borderId="0" xfId="0" applyNumberFormat="1" applyFill="1"/>
    <xf numFmtId="0" fontId="0" fillId="0" borderId="0" xfId="0" applyNumberFormat="1" applyFill="1"/>
    <xf numFmtId="0" fontId="1" fillId="0" borderId="1" xfId="6" applyFont="1" applyFill="1" applyBorder="1" applyAlignment="1">
      <alignment vertical="center" wrapText="1"/>
    </xf>
    <xf numFmtId="14" fontId="1" fillId="0" borderId="1" xfId="6" applyNumberFormat="1" applyFill="1" applyBorder="1" applyAlignment="1">
      <alignment vertical="center"/>
    </xf>
    <xf numFmtId="2" fontId="1" fillId="0" borderId="1" xfId="6" applyNumberFormat="1" applyFont="1" applyFill="1" applyBorder="1" applyAlignment="1">
      <alignment vertical="center" wrapText="1"/>
    </xf>
    <xf numFmtId="14" fontId="3" fillId="7" borderId="6" xfId="6" applyNumberFormat="1" applyFont="1" applyFill="1" applyBorder="1" applyAlignment="1">
      <alignment horizontal="center" vertical="center"/>
    </xf>
    <xf numFmtId="44" fontId="3" fillId="7" borderId="1" xfId="4" applyFont="1" applyFill="1" applyBorder="1" applyAlignment="1">
      <alignment horizontal="right" vertical="center" wrapText="1"/>
    </xf>
    <xf numFmtId="2" fontId="3" fillId="7" borderId="1" xfId="6" applyNumberFormat="1" applyFont="1" applyFill="1" applyBorder="1" applyAlignment="1">
      <alignment vertical="center" wrapText="1"/>
    </xf>
    <xf numFmtId="0" fontId="1" fillId="0" borderId="0" xfId="6" applyFont="1" applyAlignment="1">
      <alignment horizontal="left"/>
    </xf>
    <xf numFmtId="0" fontId="1" fillId="7" borderId="16" xfId="6" applyFont="1" applyFill="1" applyBorder="1" applyAlignment="1">
      <alignment horizontal="center" vertical="center"/>
    </xf>
    <xf numFmtId="0" fontId="1" fillId="7" borderId="17" xfId="6" applyFont="1" applyFill="1" applyBorder="1" applyAlignment="1">
      <alignment horizontal="center" vertical="center"/>
    </xf>
    <xf numFmtId="8" fontId="1" fillId="7" borderId="18" xfId="6" applyNumberFormat="1" applyFont="1" applyFill="1" applyBorder="1" applyAlignment="1">
      <alignment horizontal="right" vertical="center"/>
    </xf>
    <xf numFmtId="0" fontId="1" fillId="7" borderId="19" xfId="6" applyFont="1" applyFill="1" applyBorder="1" applyAlignment="1">
      <alignment horizontal="center" vertical="center"/>
    </xf>
    <xf numFmtId="0" fontId="1" fillId="7" borderId="1" xfId="6" applyFont="1" applyFill="1" applyBorder="1" applyAlignment="1">
      <alignment horizontal="center" vertical="center"/>
    </xf>
    <xf numFmtId="8" fontId="1" fillId="7" borderId="20" xfId="6" applyNumberFormat="1" applyFont="1" applyFill="1" applyBorder="1" applyAlignment="1">
      <alignment horizontal="right" vertical="center"/>
    </xf>
    <xf numFmtId="0" fontId="1" fillId="7" borderId="22" xfId="6" applyFont="1" applyFill="1" applyBorder="1" applyAlignment="1">
      <alignment horizontal="center" vertical="center"/>
    </xf>
    <xf numFmtId="0" fontId="1" fillId="7" borderId="23" xfId="6" applyFont="1" applyFill="1" applyBorder="1" applyAlignment="1">
      <alignment horizontal="center" vertical="center"/>
    </xf>
    <xf numFmtId="8" fontId="1" fillId="7" borderId="24" xfId="6" applyNumberFormat="1" applyFont="1" applyFill="1" applyBorder="1" applyAlignment="1">
      <alignment horizontal="right" vertical="center"/>
    </xf>
    <xf numFmtId="0" fontId="1" fillId="7" borderId="4" xfId="6" applyFont="1" applyFill="1" applyBorder="1" applyAlignment="1">
      <alignment horizontal="left" vertical="center"/>
    </xf>
    <xf numFmtId="8" fontId="1" fillId="7" borderId="26" xfId="6" applyNumberFormat="1" applyFont="1" applyFill="1" applyBorder="1" applyAlignment="1">
      <alignment horizontal="right" vertical="center"/>
    </xf>
    <xf numFmtId="0" fontId="16" fillId="7" borderId="9" xfId="6" applyFont="1" applyFill="1" applyBorder="1" applyAlignment="1">
      <alignment horizontal="center" vertical="center" wrapText="1"/>
    </xf>
    <xf numFmtId="0" fontId="1" fillId="7" borderId="1" xfId="6" applyFill="1" applyBorder="1" applyAlignment="1">
      <alignment horizontal="center" vertical="center"/>
    </xf>
    <xf numFmtId="0" fontId="1" fillId="7" borderId="9" xfId="6" applyFont="1" applyFill="1" applyBorder="1" applyAlignment="1">
      <alignment horizontal="center" vertical="center" wrapText="1"/>
    </xf>
    <xf numFmtId="0" fontId="16" fillId="7" borderId="1" xfId="6" applyFont="1" applyFill="1" applyBorder="1" applyAlignment="1">
      <alignment horizontal="center" vertical="center" wrapText="1"/>
    </xf>
    <xf numFmtId="0" fontId="1" fillId="7" borderId="1" xfId="6" applyFont="1" applyFill="1" applyBorder="1" applyAlignment="1">
      <alignment horizontal="center" vertical="center" wrapText="1"/>
    </xf>
    <xf numFmtId="0" fontId="3" fillId="7" borderId="1" xfId="6" applyFont="1" applyFill="1" applyBorder="1" applyAlignment="1">
      <alignment horizontal="center" vertical="center" wrapText="1"/>
    </xf>
    <xf numFmtId="0" fontId="1" fillId="7" borderId="1" xfId="6" applyFill="1" applyBorder="1" applyAlignment="1">
      <alignment vertical="center"/>
    </xf>
    <xf numFmtId="44" fontId="1" fillId="7" borderId="1" xfId="4" applyFont="1" applyFill="1" applyBorder="1" applyAlignment="1">
      <alignment horizontal="center" vertical="center" wrapText="1"/>
    </xf>
    <xf numFmtId="0" fontId="1" fillId="0" borderId="0" xfId="0" applyFont="1" applyAlignment="1">
      <alignment horizontal="left" vertical="center"/>
    </xf>
    <xf numFmtId="14" fontId="3" fillId="7" borderId="8" xfId="6" applyNumberFormat="1" applyFont="1" applyFill="1" applyBorder="1" applyAlignment="1">
      <alignment vertical="center"/>
    </xf>
    <xf numFmtId="44" fontId="25"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1" fillId="0" borderId="1" xfId="0" quotePrefix="1"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1" fillId="0" borderId="4" xfId="0" applyNumberFormat="1" applyFont="1" applyFill="1" applyBorder="1" applyAlignment="1" applyProtection="1">
      <alignment horizontal="center" vertical="center"/>
    </xf>
    <xf numFmtId="0" fontId="21" fillId="0" borderId="9" xfId="0" applyNumberFormat="1" applyFont="1" applyFill="1" applyBorder="1" applyAlignment="1" applyProtection="1">
      <alignment horizontal="center" vertical="center"/>
    </xf>
    <xf numFmtId="0" fontId="0" fillId="0" borderId="0" xfId="0" applyFont="1" applyAlignment="1">
      <alignment horizontal="lef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3" borderId="6" xfId="0" applyFont="1" applyFill="1" applyBorder="1" applyAlignment="1">
      <alignment horizontal="center" wrapText="1"/>
    </xf>
    <xf numFmtId="0" fontId="3" fillId="3" borderId="8" xfId="0" applyFont="1" applyFill="1" applyBorder="1" applyAlignment="1">
      <alignment horizontal="center" wrapText="1"/>
    </xf>
    <xf numFmtId="0" fontId="3" fillId="0" borderId="1" xfId="6" applyFont="1" applyFill="1" applyBorder="1" applyAlignment="1">
      <alignment horizontal="center" vertical="center" wrapText="1"/>
    </xf>
    <xf numFmtId="0" fontId="3" fillId="2" borderId="1" xfId="6" applyFont="1" applyFill="1" applyBorder="1" applyAlignment="1">
      <alignment horizontal="left" vertical="center" wrapText="1"/>
    </xf>
    <xf numFmtId="0" fontId="3" fillId="0" borderId="4" xfId="6" applyFont="1" applyFill="1" applyBorder="1" applyAlignment="1">
      <alignment horizontal="center" vertical="center" wrapText="1"/>
    </xf>
    <xf numFmtId="0" fontId="3" fillId="0" borderId="9" xfId="6" applyFont="1" applyFill="1" applyBorder="1" applyAlignment="1">
      <alignment horizontal="center" vertical="center" wrapText="1"/>
    </xf>
    <xf numFmtId="0" fontId="27" fillId="0" borderId="0" xfId="6" applyFont="1" applyFill="1" applyBorder="1" applyAlignment="1">
      <alignment horizontal="right" vertical="center"/>
    </xf>
    <xf numFmtId="0" fontId="7" fillId="0" borderId="1" xfId="6" applyFont="1" applyFill="1" applyBorder="1" applyAlignment="1">
      <alignment horizontal="center" vertical="center" wrapText="1"/>
    </xf>
    <xf numFmtId="0" fontId="3" fillId="0" borderId="1" xfId="6" applyFont="1" applyFill="1" applyBorder="1" applyAlignment="1">
      <alignment horizontal="center" vertical="center"/>
    </xf>
    <xf numFmtId="0" fontId="3" fillId="5" borderId="1" xfId="6" applyFont="1" applyFill="1" applyBorder="1" applyAlignment="1">
      <alignment horizontal="center" vertical="center" wrapText="1"/>
    </xf>
    <xf numFmtId="0" fontId="31" fillId="0" borderId="28" xfId="6" applyFont="1" applyBorder="1" applyAlignment="1">
      <alignment horizontal="left" vertical="center" wrapText="1"/>
    </xf>
    <xf numFmtId="0" fontId="3" fillId="0" borderId="0" xfId="6" applyFont="1" applyFill="1" applyAlignment="1">
      <alignment horizontal="left" vertical="center" wrapText="1"/>
    </xf>
    <xf numFmtId="0" fontId="1" fillId="7" borderId="15" xfId="6" applyFont="1" applyFill="1" applyBorder="1" applyAlignment="1">
      <alignment horizontal="left" vertical="center" wrapText="1"/>
    </xf>
    <xf numFmtId="0" fontId="1" fillId="7" borderId="21" xfId="6" applyFont="1" applyFill="1" applyBorder="1" applyAlignment="1">
      <alignment horizontal="left" vertical="center" wrapText="1"/>
    </xf>
    <xf numFmtId="0" fontId="1" fillId="7" borderId="25" xfId="6" applyFont="1" applyFill="1" applyBorder="1" applyAlignment="1">
      <alignment horizontal="left" vertical="center" wrapText="1"/>
    </xf>
    <xf numFmtId="0" fontId="3" fillId="0" borderId="13" xfId="6" applyFont="1" applyFill="1" applyBorder="1" applyAlignment="1">
      <alignment horizontal="center" vertical="center"/>
    </xf>
    <xf numFmtId="0" fontId="3" fillId="0" borderId="27" xfId="6" applyFont="1" applyFill="1" applyBorder="1" applyAlignment="1">
      <alignment horizontal="center" vertical="center"/>
    </xf>
    <xf numFmtId="0" fontId="25" fillId="0" borderId="1" xfId="0"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Fill="1" applyBorder="1" applyAlignment="1">
      <alignment horizontal="center"/>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4" fillId="0" borderId="0" xfId="0" applyFont="1" applyAlignment="1">
      <alignment horizontal="center" wrapText="1"/>
    </xf>
    <xf numFmtId="0" fontId="16" fillId="2" borderId="6"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8" xfId="0" applyFont="1" applyFill="1" applyBorder="1" applyAlignment="1">
      <alignment horizontal="center" vertical="center"/>
    </xf>
    <xf numFmtId="8" fontId="2" fillId="0" borderId="4" xfId="4" applyNumberFormat="1" applyFont="1" applyFill="1" applyBorder="1" applyAlignment="1">
      <alignment horizontal="center" vertical="center" wrapText="1"/>
    </xf>
    <xf numFmtId="8" fontId="2" fillId="0" borderId="9" xfId="4" applyNumberFormat="1" applyFont="1" applyFill="1" applyBorder="1" applyAlignment="1">
      <alignment horizontal="center" vertical="center" wrapText="1"/>
    </xf>
    <xf numFmtId="8" fontId="2" fillId="0" borderId="1" xfId="4" applyNumberFormat="1" applyFont="1" applyFill="1" applyBorder="1" applyAlignment="1">
      <alignment horizontal="center" vertical="center" wrapText="1"/>
    </xf>
    <xf numFmtId="8" fontId="1" fillId="0" borderId="9" xfId="4" applyNumberFormat="1" applyFont="1" applyFill="1" applyBorder="1" applyAlignment="1">
      <alignment horizontal="center" vertical="center" wrapText="1"/>
    </xf>
    <xf numFmtId="8" fontId="1" fillId="0" borderId="1" xfId="4" applyNumberFormat="1" applyFont="1" applyFill="1" applyBorder="1" applyAlignment="1">
      <alignment horizontal="center" vertical="center" wrapText="1"/>
    </xf>
    <xf numFmtId="8" fontId="2" fillId="0" borderId="9" xfId="4" applyNumberFormat="1" applyFont="1" applyFill="1" applyBorder="1" applyAlignment="1">
      <alignment horizontal="right" vertical="center" wrapText="1"/>
    </xf>
    <xf numFmtId="8" fontId="2" fillId="0" borderId="1" xfId="4" applyNumberFormat="1" applyFont="1" applyFill="1" applyBorder="1" applyAlignment="1">
      <alignment horizontal="right" vertical="center" wrapText="1"/>
    </xf>
    <xf numFmtId="8" fontId="2" fillId="0" borderId="11" xfId="4" applyNumberFormat="1" applyFont="1" applyFill="1" applyBorder="1" applyAlignment="1">
      <alignment horizontal="right" vertical="center" wrapText="1"/>
    </xf>
    <xf numFmtId="8" fontId="1" fillId="0" borderId="11" xfId="4" applyNumberFormat="1" applyFont="1" applyFill="1" applyBorder="1" applyAlignment="1">
      <alignment horizontal="right" vertical="center" wrapText="1"/>
    </xf>
    <xf numFmtId="44" fontId="2" fillId="0" borderId="1" xfId="4" applyFont="1" applyFill="1" applyBorder="1" applyAlignment="1">
      <alignment horizontal="right" vertical="center" wrapText="1"/>
    </xf>
    <xf numFmtId="44" fontId="1" fillId="0" borderId="11" xfId="4" applyFont="1" applyFill="1" applyBorder="1" applyAlignment="1">
      <alignment horizontal="right" vertical="center" wrapText="1"/>
    </xf>
    <xf numFmtId="164" fontId="3" fillId="0" borderId="4" xfId="0" applyNumberFormat="1" applyFont="1" applyFill="1" applyBorder="1" applyAlignment="1">
      <alignment horizontal="center" vertical="center" wrapText="1"/>
    </xf>
    <xf numFmtId="164" fontId="3" fillId="0" borderId="9" xfId="0" applyNumberFormat="1" applyFont="1" applyFill="1" applyBorder="1" applyAlignment="1">
      <alignment horizontal="center" vertical="center" wrapText="1"/>
    </xf>
  </cellXfs>
  <cellStyles count="9">
    <cellStyle name="Dziesiętny 2" xfId="1"/>
    <cellStyle name="Dziesiętny 3" xfId="7"/>
    <cellStyle name="Normalny" xfId="0" builtinId="0"/>
    <cellStyle name="Normalny 2" xfId="2"/>
    <cellStyle name="Normalny 3" xfId="3"/>
    <cellStyle name="Normalny 4" xfId="6"/>
    <cellStyle name="Walutowy" xfId="4" builtinId="4"/>
    <cellStyle name="Walutowy 2" xfId="5"/>
    <cellStyle name="Walutowy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absoluteAnchor>
    <xdr:pos x="5833382" y="2398939"/>
    <xdr:ext cx="1246414" cy="707572"/>
    <xdr:sp macro="" textlink="">
      <xdr:nvSpPr>
        <xdr:cNvPr id="2" name="Text Box 1" hidden="1"/>
        <xdr:cNvSpPr txBox="1">
          <a:spLocks noChangeArrowheads="1"/>
        </xdr:cNvSpPr>
      </xdr:nvSpPr>
      <xdr:spPr bwMode="auto">
        <a:xfrm>
          <a:off x="5833382" y="2398939"/>
          <a:ext cx="1246414" cy="70757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xdr:spPr>
      <xdr:txBody>
        <a:bodyPr/>
        <a:lstStyle/>
        <a:p>
          <a:endParaRPr lang="pl-PL"/>
        </a:p>
      </xdr:txBody>
    </xdr:sp>
    <xdr:clientData/>
  </xdr:absoluteAnchor>
  <xdr:absoluteAnchor>
    <xdr:pos x="5833382" y="5568043"/>
    <xdr:ext cx="1246414" cy="689882"/>
    <xdr:sp macro="" textlink="">
      <xdr:nvSpPr>
        <xdr:cNvPr id="3" name="Text Box 2" hidden="1"/>
        <xdr:cNvSpPr txBox="1">
          <a:spLocks noChangeArrowheads="1"/>
        </xdr:cNvSpPr>
      </xdr:nvSpPr>
      <xdr:spPr bwMode="auto">
        <a:xfrm>
          <a:off x="5833382" y="5568043"/>
          <a:ext cx="1246414" cy="689882"/>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xdr:spPr>
      <xdr:txBody>
        <a:bodyPr/>
        <a:lstStyle/>
        <a:p>
          <a:endParaRPr lang="pl-PL"/>
        </a:p>
      </xdr:txBody>
    </xdr:sp>
    <xdr:clientData/>
  </xdr:absoluteAnchor>
</xdr:wsDr>
</file>

<file path=xl/drawings/drawing2.xml><?xml version="1.0" encoding="utf-8"?>
<xdr:wsDr xmlns:xdr="http://schemas.openxmlformats.org/drawingml/2006/spreadsheetDrawing" xmlns:a="http://schemas.openxmlformats.org/drawingml/2006/main">
  <xdr:twoCellAnchor editAs="absolute">
    <xdr:from>
      <xdr:col>5</xdr:col>
      <xdr:colOff>1016453</xdr:colOff>
      <xdr:row>8</xdr:row>
      <xdr:rowOff>126546</xdr:rowOff>
    </xdr:from>
    <xdr:to>
      <xdr:col>7</xdr:col>
      <xdr:colOff>330653</xdr:colOff>
      <xdr:row>13</xdr:row>
      <xdr:rowOff>17690</xdr:rowOff>
    </xdr:to>
    <xdr:sp macro="" textlink="">
      <xdr:nvSpPr>
        <xdr:cNvPr id="2" name="Text Box 1" hidden="1"/>
        <xdr:cNvSpPr txBox="1">
          <a:spLocks noChangeArrowheads="1"/>
        </xdr:cNvSpPr>
      </xdr:nvSpPr>
      <xdr:spPr bwMode="auto">
        <a:xfrm>
          <a:off x="5838825" y="2381250"/>
          <a:ext cx="1238250" cy="71437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xdr:spPr>
      <xdr:txBody>
        <a:bodyPr/>
        <a:lstStyle/>
        <a:p>
          <a:endParaRPr lang="pl-PL"/>
        </a:p>
      </xdr:txBody>
    </xdr:sp>
    <xdr:clientData/>
  </xdr:twoCellAnchor>
  <xdr:twoCellAnchor editAs="absolute">
    <xdr:from>
      <xdr:col>5</xdr:col>
      <xdr:colOff>1016453</xdr:colOff>
      <xdr:row>28</xdr:row>
      <xdr:rowOff>29936</xdr:rowOff>
    </xdr:from>
    <xdr:to>
      <xdr:col>7</xdr:col>
      <xdr:colOff>330653</xdr:colOff>
      <xdr:row>32</xdr:row>
      <xdr:rowOff>66675</xdr:rowOff>
    </xdr:to>
    <xdr:sp macro="" textlink="">
      <xdr:nvSpPr>
        <xdr:cNvPr id="3" name="Text Box 2" hidden="1"/>
        <xdr:cNvSpPr txBox="1">
          <a:spLocks noChangeArrowheads="1"/>
        </xdr:cNvSpPr>
      </xdr:nvSpPr>
      <xdr:spPr bwMode="auto">
        <a:xfrm>
          <a:off x="5838825" y="5505450"/>
          <a:ext cx="1238250" cy="695325"/>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xdr:spPr>
      <xdr:txBody>
        <a:bodyPr/>
        <a:lstStyle/>
        <a:p>
          <a:endParaRPr lang="pl-PL"/>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view="pageBreakPreview" zoomScale="78" zoomScaleNormal="120" zoomScaleSheetLayoutView="78" workbookViewId="0">
      <selection activeCell="C19" sqref="C19"/>
    </sheetView>
  </sheetViews>
  <sheetFormatPr defaultRowHeight="12.75" x14ac:dyDescent="0.2"/>
  <cols>
    <col min="1" max="1" width="5.42578125" customWidth="1"/>
    <col min="2" max="2" width="43.85546875" customWidth="1"/>
    <col min="3" max="3" width="28.85546875" customWidth="1"/>
    <col min="4" max="4" width="14.5703125" customWidth="1"/>
    <col min="5" max="5" width="12.7109375" style="25" customWidth="1"/>
    <col min="6" max="6" width="10.42578125" style="25" customWidth="1"/>
    <col min="7" max="7" width="15.7109375" customWidth="1"/>
    <col min="8" max="8" width="14.5703125" style="54" customWidth="1"/>
  </cols>
  <sheetData>
    <row r="1" spans="1:8" x14ac:dyDescent="0.2">
      <c r="A1" s="61" t="s">
        <v>245</v>
      </c>
      <c r="G1" s="29"/>
    </row>
    <row r="2" spans="1:8" x14ac:dyDescent="0.2">
      <c r="A2" s="13"/>
      <c r="G2" s="29"/>
    </row>
    <row r="3" spans="1:8" ht="24" x14ac:dyDescent="0.2">
      <c r="A3" s="56" t="s">
        <v>9</v>
      </c>
      <c r="B3" s="56" t="s">
        <v>10</v>
      </c>
      <c r="C3" s="56" t="s">
        <v>191</v>
      </c>
      <c r="D3" s="56" t="s">
        <v>11</v>
      </c>
      <c r="E3" s="56" t="s">
        <v>12</v>
      </c>
      <c r="F3" s="56" t="s">
        <v>3</v>
      </c>
      <c r="G3" s="56" t="s">
        <v>13</v>
      </c>
      <c r="H3" s="56" t="s">
        <v>14</v>
      </c>
    </row>
    <row r="4" spans="1:8" s="6" customFormat="1" ht="25.5" x14ac:dyDescent="0.2">
      <c r="A4" s="57">
        <v>1</v>
      </c>
      <c r="B4" s="1" t="s">
        <v>188</v>
      </c>
      <c r="C4" s="1" t="s">
        <v>508</v>
      </c>
      <c r="D4" s="2" t="s">
        <v>189</v>
      </c>
      <c r="E4" s="96" t="s">
        <v>190</v>
      </c>
      <c r="F4" s="97" t="s">
        <v>105</v>
      </c>
      <c r="G4" s="57"/>
      <c r="H4" s="2"/>
    </row>
    <row r="5" spans="1:8" s="10" customFormat="1" ht="74.25" customHeight="1" x14ac:dyDescent="0.2">
      <c r="A5" s="57">
        <v>2</v>
      </c>
      <c r="B5" s="1" t="s">
        <v>310</v>
      </c>
      <c r="C5" s="1" t="s">
        <v>508</v>
      </c>
      <c r="D5" s="2" t="s">
        <v>182</v>
      </c>
      <c r="E5" s="257" t="s">
        <v>183</v>
      </c>
      <c r="F5" s="97" t="s">
        <v>105</v>
      </c>
      <c r="G5" s="57">
        <v>24</v>
      </c>
      <c r="H5" s="2" t="s">
        <v>104</v>
      </c>
    </row>
    <row r="6" spans="1:8" s="10" customFormat="1" ht="48" customHeight="1" x14ac:dyDescent="0.2">
      <c r="A6" s="57">
        <v>3</v>
      </c>
      <c r="B6" s="1" t="s">
        <v>509</v>
      </c>
      <c r="C6" s="1" t="s">
        <v>192</v>
      </c>
      <c r="D6" s="57" t="s">
        <v>109</v>
      </c>
      <c r="E6" s="100" t="s">
        <v>110</v>
      </c>
      <c r="F6" s="100" t="s">
        <v>108</v>
      </c>
      <c r="G6" s="57">
        <v>21</v>
      </c>
      <c r="H6" s="2">
        <v>53</v>
      </c>
    </row>
    <row r="7" spans="1:8" s="10" customFormat="1" ht="25.5" x14ac:dyDescent="0.2">
      <c r="A7" s="57">
        <v>4</v>
      </c>
      <c r="B7" s="1" t="s">
        <v>94</v>
      </c>
      <c r="C7" s="1" t="s">
        <v>86</v>
      </c>
      <c r="D7" s="57" t="s">
        <v>106</v>
      </c>
      <c r="E7" s="98" t="s">
        <v>107</v>
      </c>
      <c r="F7" s="99" t="s">
        <v>108</v>
      </c>
      <c r="G7" s="57">
        <v>24</v>
      </c>
      <c r="H7" s="2">
        <v>78</v>
      </c>
    </row>
    <row r="8" spans="1:8" s="10" customFormat="1" ht="25.5" x14ac:dyDescent="0.2">
      <c r="A8" s="57">
        <v>5</v>
      </c>
      <c r="B8" s="63" t="s">
        <v>510</v>
      </c>
      <c r="C8" s="1" t="s">
        <v>90</v>
      </c>
      <c r="D8" s="2" t="s">
        <v>111</v>
      </c>
      <c r="E8" s="100" t="s">
        <v>112</v>
      </c>
      <c r="F8" s="2" t="s">
        <v>108</v>
      </c>
      <c r="G8" s="57">
        <v>19</v>
      </c>
      <c r="H8" s="2">
        <v>133</v>
      </c>
    </row>
    <row r="9" spans="1:8" s="6" customFormat="1" ht="25.5" x14ac:dyDescent="0.2">
      <c r="A9" s="57">
        <v>6</v>
      </c>
      <c r="B9" s="63" t="s">
        <v>316</v>
      </c>
      <c r="C9" s="63" t="s">
        <v>508</v>
      </c>
      <c r="D9" s="57" t="s">
        <v>312</v>
      </c>
      <c r="E9" s="98" t="s">
        <v>313</v>
      </c>
      <c r="F9" s="99"/>
      <c r="G9" s="57">
        <v>3</v>
      </c>
      <c r="H9" s="2">
        <f>SUM(H6:H8)</f>
        <v>264</v>
      </c>
    </row>
  </sheetData>
  <phoneticPr fontId="12" type="noConversion"/>
  <printOptions horizontalCentered="1"/>
  <pageMargins left="0.78740157480314965" right="0.78740157480314965" top="0.98425196850393704" bottom="0.98425196850393704" header="0.51181102362204722" footer="0.5118110236220472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4"/>
  <sheetViews>
    <sheetView tabSelected="1" view="pageBreakPreview" zoomScale="70" zoomScaleNormal="64" zoomScaleSheetLayoutView="70" workbookViewId="0">
      <pane ySplit="5" topLeftCell="A90" activePane="bottomLeft" state="frozen"/>
      <selection pane="bottomLeft" activeCell="I94" sqref="I94"/>
    </sheetView>
  </sheetViews>
  <sheetFormatPr defaultRowHeight="12.75" x14ac:dyDescent="0.2"/>
  <cols>
    <col min="1" max="1" width="6.28515625" style="30" customWidth="1"/>
    <col min="2" max="2" width="33.42578125" style="77" customWidth="1"/>
    <col min="3" max="3" width="19.28515625" style="77" customWidth="1"/>
    <col min="4" max="5" width="14" style="30" customWidth="1"/>
    <col min="6" max="6" width="18.42578125" style="30" customWidth="1"/>
    <col min="7" max="7" width="13.140625" style="30" customWidth="1"/>
    <col min="8" max="8" width="19.140625" style="78" customWidth="1"/>
    <col min="9" max="9" width="17.7109375" style="78" customWidth="1"/>
    <col min="10" max="10" width="24.7109375" style="77" customWidth="1"/>
    <col min="11" max="11" width="19.5703125" style="77" customWidth="1"/>
    <col min="12" max="12" width="7.140625" style="30" hidden="1" customWidth="1"/>
    <col min="13" max="13" width="12" style="79" customWidth="1"/>
    <col min="14" max="14" width="16.5703125" style="79" customWidth="1"/>
    <col min="15" max="15" width="17.85546875" style="46" customWidth="1"/>
    <col min="16" max="16" width="13" style="46" customWidth="1"/>
    <col min="17" max="18" width="12.85546875" style="46" customWidth="1"/>
    <col min="19" max="19" width="12.42578125" style="46" customWidth="1"/>
    <col min="20" max="20" width="12" style="47" customWidth="1"/>
    <col min="21" max="21" width="12.85546875" style="47" customWidth="1"/>
    <col min="22" max="16384" width="9.140625" style="80"/>
  </cols>
  <sheetData>
    <row r="1" spans="1:21" x14ac:dyDescent="0.2">
      <c r="A1" s="94" t="s">
        <v>127</v>
      </c>
    </row>
    <row r="2" spans="1:21" x14ac:dyDescent="0.2">
      <c r="A2" s="94"/>
      <c r="J2" s="81"/>
    </row>
    <row r="3" spans="1:21" s="10" customFormat="1" ht="53.25" customHeight="1" x14ac:dyDescent="0.2">
      <c r="A3" s="271" t="s">
        <v>21</v>
      </c>
      <c r="B3" s="258" t="s">
        <v>6</v>
      </c>
      <c r="C3" s="258" t="s">
        <v>194</v>
      </c>
      <c r="D3" s="260" t="s">
        <v>121</v>
      </c>
      <c r="E3" s="260" t="s">
        <v>193</v>
      </c>
      <c r="F3" s="258" t="s">
        <v>124</v>
      </c>
      <c r="G3" s="258" t="s">
        <v>7</v>
      </c>
      <c r="H3" s="313" t="s">
        <v>18</v>
      </c>
      <c r="I3" s="313" t="s">
        <v>8</v>
      </c>
      <c r="J3" s="258" t="s">
        <v>15</v>
      </c>
      <c r="K3" s="258" t="s">
        <v>16</v>
      </c>
      <c r="L3" s="261" t="s">
        <v>210</v>
      </c>
      <c r="M3" s="260" t="s">
        <v>130</v>
      </c>
      <c r="N3" s="260"/>
      <c r="O3" s="260"/>
      <c r="P3" s="260" t="s">
        <v>174</v>
      </c>
      <c r="Q3" s="260"/>
      <c r="R3" s="260"/>
      <c r="S3" s="260"/>
      <c r="T3" s="260"/>
      <c r="U3" s="260"/>
    </row>
    <row r="4" spans="1:21" s="10" customFormat="1" ht="63.75" x14ac:dyDescent="0.2">
      <c r="A4" s="272"/>
      <c r="B4" s="259"/>
      <c r="C4" s="259"/>
      <c r="D4" s="260"/>
      <c r="E4" s="260"/>
      <c r="F4" s="259"/>
      <c r="G4" s="259"/>
      <c r="H4" s="314"/>
      <c r="I4" s="314"/>
      <c r="J4" s="259"/>
      <c r="K4" s="259"/>
      <c r="L4" s="262"/>
      <c r="M4" s="70" t="s">
        <v>131</v>
      </c>
      <c r="N4" s="70" t="s">
        <v>132</v>
      </c>
      <c r="O4" s="70" t="s">
        <v>133</v>
      </c>
      <c r="P4" s="70" t="s">
        <v>134</v>
      </c>
      <c r="Q4" s="70" t="s">
        <v>135</v>
      </c>
      <c r="R4" s="70" t="s">
        <v>136</v>
      </c>
      <c r="S4" s="70" t="s">
        <v>137</v>
      </c>
      <c r="T4" s="70" t="s">
        <v>138</v>
      </c>
      <c r="U4" s="70" t="s">
        <v>139</v>
      </c>
    </row>
    <row r="5" spans="1:21" ht="13.5" customHeight="1" x14ac:dyDescent="0.2">
      <c r="A5" s="273" t="s">
        <v>38</v>
      </c>
      <c r="B5" s="273"/>
      <c r="C5" s="273"/>
      <c r="D5" s="273"/>
      <c r="E5" s="273"/>
      <c r="F5" s="273"/>
      <c r="G5" s="273"/>
      <c r="H5" s="72"/>
      <c r="I5" s="74"/>
      <c r="J5" s="44"/>
      <c r="K5" s="82"/>
      <c r="L5" s="73" t="str">
        <f t="shared" ref="L5:L71" si="0">A5</f>
        <v>1. Urząd Gminy</v>
      </c>
      <c r="M5" s="83"/>
      <c r="N5" s="83"/>
      <c r="O5" s="48"/>
      <c r="P5" s="48"/>
      <c r="Q5" s="48"/>
      <c r="R5" s="48"/>
      <c r="S5" s="48"/>
      <c r="T5" s="48"/>
      <c r="U5" s="48"/>
    </row>
    <row r="6" spans="1:21" s="84" customFormat="1" ht="69.75" customHeight="1" x14ac:dyDescent="0.2">
      <c r="A6" s="59">
        <v>1</v>
      </c>
      <c r="B6" s="101" t="s">
        <v>39</v>
      </c>
      <c r="C6" s="58" t="s">
        <v>195</v>
      </c>
      <c r="D6" s="59" t="s">
        <v>114</v>
      </c>
      <c r="E6" s="59" t="s">
        <v>129</v>
      </c>
      <c r="F6" s="59"/>
      <c r="G6" s="2">
        <v>1975</v>
      </c>
      <c r="H6" s="307">
        <v>44000</v>
      </c>
      <c r="I6" s="108" t="s">
        <v>255</v>
      </c>
      <c r="J6" s="119" t="s">
        <v>184</v>
      </c>
      <c r="K6" s="119" t="s">
        <v>63</v>
      </c>
      <c r="L6" s="129">
        <f t="shared" si="0"/>
        <v>1</v>
      </c>
      <c r="M6" s="63" t="s">
        <v>144</v>
      </c>
      <c r="N6" s="63" t="s">
        <v>104</v>
      </c>
      <c r="O6" s="60" t="s">
        <v>145</v>
      </c>
      <c r="P6" s="60" t="s">
        <v>146</v>
      </c>
      <c r="Q6" s="60" t="s">
        <v>146</v>
      </c>
      <c r="R6" s="60" t="s">
        <v>147</v>
      </c>
      <c r="S6" s="60" t="s">
        <v>148</v>
      </c>
      <c r="T6" s="60" t="s">
        <v>147</v>
      </c>
      <c r="U6" s="60" t="s">
        <v>147</v>
      </c>
    </row>
    <row r="7" spans="1:21" s="84" customFormat="1" ht="51" x14ac:dyDescent="0.2">
      <c r="A7" s="59">
        <v>2</v>
      </c>
      <c r="B7" s="102" t="s">
        <v>40</v>
      </c>
      <c r="C7" s="103" t="s">
        <v>92</v>
      </c>
      <c r="D7" s="59" t="s">
        <v>114</v>
      </c>
      <c r="E7" s="59" t="s">
        <v>129</v>
      </c>
      <c r="F7" s="59" t="s">
        <v>114</v>
      </c>
      <c r="G7" s="2" t="s">
        <v>140</v>
      </c>
      <c r="H7" s="308">
        <v>440000</v>
      </c>
      <c r="I7" s="108" t="s">
        <v>255</v>
      </c>
      <c r="J7" s="120" t="s">
        <v>184</v>
      </c>
      <c r="K7" s="120" t="s">
        <v>63</v>
      </c>
      <c r="L7" s="129">
        <f t="shared" si="0"/>
        <v>2</v>
      </c>
      <c r="M7" s="63" t="s">
        <v>144</v>
      </c>
      <c r="N7" s="63" t="s">
        <v>149</v>
      </c>
      <c r="O7" s="60" t="s">
        <v>150</v>
      </c>
      <c r="P7" s="60" t="s">
        <v>146</v>
      </c>
      <c r="Q7" s="60" t="s">
        <v>146</v>
      </c>
      <c r="R7" s="60" t="s">
        <v>146</v>
      </c>
      <c r="S7" s="60" t="s">
        <v>146</v>
      </c>
      <c r="T7" s="60" t="s">
        <v>147</v>
      </c>
      <c r="U7" s="60" t="s">
        <v>146</v>
      </c>
    </row>
    <row r="8" spans="1:21" s="84" customFormat="1" ht="57.75" customHeight="1" x14ac:dyDescent="0.2">
      <c r="A8" s="59">
        <v>3</v>
      </c>
      <c r="B8" s="104" t="s">
        <v>41</v>
      </c>
      <c r="C8" s="105" t="s">
        <v>92</v>
      </c>
      <c r="D8" s="59" t="s">
        <v>114</v>
      </c>
      <c r="E8" s="59" t="s">
        <v>129</v>
      </c>
      <c r="F8" s="59"/>
      <c r="G8" s="2">
        <v>1986</v>
      </c>
      <c r="H8" s="308">
        <v>44000</v>
      </c>
      <c r="I8" s="108" t="s">
        <v>255</v>
      </c>
      <c r="J8" s="120" t="s">
        <v>184</v>
      </c>
      <c r="K8" s="120" t="s">
        <v>63</v>
      </c>
      <c r="L8" s="129">
        <f t="shared" si="0"/>
        <v>3</v>
      </c>
      <c r="M8" s="63" t="s">
        <v>144</v>
      </c>
      <c r="N8" s="63" t="s">
        <v>151</v>
      </c>
      <c r="O8" s="60" t="s">
        <v>152</v>
      </c>
      <c r="P8" s="60" t="s">
        <v>146</v>
      </c>
      <c r="Q8" s="60" t="s">
        <v>146</v>
      </c>
      <c r="R8" s="60" t="s">
        <v>146</v>
      </c>
      <c r="S8" s="60" t="s">
        <v>146</v>
      </c>
      <c r="T8" s="60" t="s">
        <v>147</v>
      </c>
      <c r="U8" s="60" t="s">
        <v>146</v>
      </c>
    </row>
    <row r="9" spans="1:21" s="84" customFormat="1" ht="35.25" customHeight="1" x14ac:dyDescent="0.2">
      <c r="A9" s="59">
        <v>4</v>
      </c>
      <c r="B9" s="104" t="s">
        <v>42</v>
      </c>
      <c r="C9" s="105" t="s">
        <v>196</v>
      </c>
      <c r="D9" s="59" t="s">
        <v>114</v>
      </c>
      <c r="E9" s="59" t="s">
        <v>129</v>
      </c>
      <c r="F9" s="59"/>
      <c r="G9" s="2">
        <v>1974</v>
      </c>
      <c r="H9" s="308">
        <v>33700</v>
      </c>
      <c r="I9" s="108" t="s">
        <v>255</v>
      </c>
      <c r="J9" s="120"/>
      <c r="K9" s="120" t="s">
        <v>63</v>
      </c>
      <c r="L9" s="129">
        <f t="shared" si="0"/>
        <v>4</v>
      </c>
      <c r="M9" s="63" t="s">
        <v>144</v>
      </c>
      <c r="N9" s="63" t="s">
        <v>104</v>
      </c>
      <c r="O9" s="60" t="s">
        <v>150</v>
      </c>
      <c r="P9" s="60" t="s">
        <v>146</v>
      </c>
      <c r="Q9" s="60" t="s">
        <v>148</v>
      </c>
      <c r="R9" s="60" t="s">
        <v>147</v>
      </c>
      <c r="S9" s="60" t="s">
        <v>148</v>
      </c>
      <c r="T9" s="60" t="s">
        <v>147</v>
      </c>
      <c r="U9" s="60" t="s">
        <v>147</v>
      </c>
    </row>
    <row r="10" spans="1:21" s="84" customFormat="1" ht="69" customHeight="1" x14ac:dyDescent="0.2">
      <c r="A10" s="59">
        <v>5</v>
      </c>
      <c r="B10" s="104" t="s">
        <v>43</v>
      </c>
      <c r="C10" s="105" t="s">
        <v>92</v>
      </c>
      <c r="D10" s="59" t="s">
        <v>114</v>
      </c>
      <c r="E10" s="59" t="s">
        <v>129</v>
      </c>
      <c r="F10" s="59"/>
      <c r="G10" s="2">
        <v>1986</v>
      </c>
      <c r="H10" s="308">
        <v>55000</v>
      </c>
      <c r="I10" s="108" t="s">
        <v>255</v>
      </c>
      <c r="J10" s="120" t="s">
        <v>184</v>
      </c>
      <c r="K10" s="120" t="s">
        <v>63</v>
      </c>
      <c r="L10" s="129">
        <f t="shared" si="0"/>
        <v>5</v>
      </c>
      <c r="M10" s="63" t="s">
        <v>144</v>
      </c>
      <c r="N10" s="63" t="s">
        <v>104</v>
      </c>
      <c r="O10" s="60" t="s">
        <v>153</v>
      </c>
      <c r="P10" s="60" t="s">
        <v>146</v>
      </c>
      <c r="Q10" s="60" t="s">
        <v>146</v>
      </c>
      <c r="R10" s="60" t="s">
        <v>146</v>
      </c>
      <c r="S10" s="60" t="s">
        <v>146</v>
      </c>
      <c r="T10" s="60" t="s">
        <v>147</v>
      </c>
      <c r="U10" s="60" t="s">
        <v>146</v>
      </c>
    </row>
    <row r="11" spans="1:21" s="84" customFormat="1" ht="72" customHeight="1" x14ac:dyDescent="0.2">
      <c r="A11" s="59">
        <v>6</v>
      </c>
      <c r="B11" s="106" t="s">
        <v>44</v>
      </c>
      <c r="C11" s="1" t="s">
        <v>197</v>
      </c>
      <c r="D11" s="59" t="s">
        <v>114</v>
      </c>
      <c r="E11" s="59" t="s">
        <v>129</v>
      </c>
      <c r="F11" s="59"/>
      <c r="G11" s="2">
        <v>2008</v>
      </c>
      <c r="H11" s="308">
        <v>260000</v>
      </c>
      <c r="I11" s="108" t="s">
        <v>255</v>
      </c>
      <c r="J11" s="120" t="s">
        <v>185</v>
      </c>
      <c r="K11" s="120" t="s">
        <v>63</v>
      </c>
      <c r="L11" s="129">
        <f t="shared" si="0"/>
        <v>6</v>
      </c>
      <c r="M11" s="63" t="s">
        <v>154</v>
      </c>
      <c r="N11" s="63" t="s">
        <v>104</v>
      </c>
      <c r="O11" s="60" t="s">
        <v>155</v>
      </c>
      <c r="P11" s="60" t="s">
        <v>146</v>
      </c>
      <c r="Q11" s="60" t="s">
        <v>146</v>
      </c>
      <c r="R11" s="131" t="s">
        <v>147</v>
      </c>
      <c r="S11" s="60" t="s">
        <v>147</v>
      </c>
      <c r="T11" s="60" t="s">
        <v>147</v>
      </c>
      <c r="U11" s="60" t="s">
        <v>147</v>
      </c>
    </row>
    <row r="12" spans="1:21" s="84" customFormat="1" ht="25.5" x14ac:dyDescent="0.2">
      <c r="A12" s="59">
        <v>7</v>
      </c>
      <c r="B12" s="63" t="s">
        <v>45</v>
      </c>
      <c r="C12" s="1" t="s">
        <v>196</v>
      </c>
      <c r="D12" s="59" t="s">
        <v>114</v>
      </c>
      <c r="E12" s="59" t="s">
        <v>129</v>
      </c>
      <c r="F12" s="59"/>
      <c r="G12" s="2">
        <v>1970</v>
      </c>
      <c r="H12" s="308">
        <v>55000</v>
      </c>
      <c r="I12" s="108" t="s">
        <v>255</v>
      </c>
      <c r="J12" s="120"/>
      <c r="K12" s="120" t="s">
        <v>64</v>
      </c>
      <c r="L12" s="129">
        <f t="shared" si="0"/>
        <v>7</v>
      </c>
      <c r="M12" s="63" t="s">
        <v>156</v>
      </c>
      <c r="N12" s="63" t="s">
        <v>104</v>
      </c>
      <c r="O12" s="60" t="s">
        <v>157</v>
      </c>
      <c r="P12" s="60" t="s">
        <v>148</v>
      </c>
      <c r="Q12" s="60" t="s">
        <v>146</v>
      </c>
      <c r="R12" s="60" t="s">
        <v>147</v>
      </c>
      <c r="S12" s="60" t="s">
        <v>148</v>
      </c>
      <c r="T12" s="60" t="s">
        <v>147</v>
      </c>
      <c r="U12" s="60" t="s">
        <v>147</v>
      </c>
    </row>
    <row r="13" spans="1:21" s="84" customFormat="1" ht="25.5" x14ac:dyDescent="0.2">
      <c r="A13" s="59">
        <v>8</v>
      </c>
      <c r="B13" s="1" t="s">
        <v>180</v>
      </c>
      <c r="C13" s="1" t="s">
        <v>196</v>
      </c>
      <c r="D13" s="59" t="s">
        <v>114</v>
      </c>
      <c r="E13" s="59" t="s">
        <v>129</v>
      </c>
      <c r="F13" s="59"/>
      <c r="G13" s="2">
        <v>1970</v>
      </c>
      <c r="H13" s="308">
        <v>55000</v>
      </c>
      <c r="I13" s="108" t="s">
        <v>255</v>
      </c>
      <c r="J13" s="120"/>
      <c r="K13" s="120" t="s">
        <v>67</v>
      </c>
      <c r="L13" s="129">
        <f t="shared" si="0"/>
        <v>8</v>
      </c>
      <c r="M13" s="63" t="s">
        <v>156</v>
      </c>
      <c r="N13" s="63" t="s">
        <v>104</v>
      </c>
      <c r="O13" s="60" t="s">
        <v>158</v>
      </c>
      <c r="P13" s="60" t="s">
        <v>148</v>
      </c>
      <c r="Q13" s="60" t="s">
        <v>147</v>
      </c>
      <c r="R13" s="60" t="s">
        <v>147</v>
      </c>
      <c r="S13" s="60" t="s">
        <v>148</v>
      </c>
      <c r="T13" s="60" t="s">
        <v>147</v>
      </c>
      <c r="U13" s="60" t="s">
        <v>147</v>
      </c>
    </row>
    <row r="14" spans="1:21" s="84" customFormat="1" ht="25.5" x14ac:dyDescent="0.2">
      <c r="A14" s="59">
        <v>9</v>
      </c>
      <c r="B14" s="1" t="s">
        <v>46</v>
      </c>
      <c r="C14" s="1" t="s">
        <v>198</v>
      </c>
      <c r="D14" s="59" t="s">
        <v>114</v>
      </c>
      <c r="E14" s="59" t="s">
        <v>129</v>
      </c>
      <c r="F14" s="59"/>
      <c r="G14" s="2">
        <v>1955</v>
      </c>
      <c r="H14" s="308">
        <v>176000</v>
      </c>
      <c r="I14" s="108" t="s">
        <v>255</v>
      </c>
      <c r="J14" s="120"/>
      <c r="K14" s="120" t="s">
        <v>65</v>
      </c>
      <c r="L14" s="129">
        <f t="shared" si="0"/>
        <v>9</v>
      </c>
      <c r="M14" s="63" t="s">
        <v>156</v>
      </c>
      <c r="N14" s="63" t="s">
        <v>159</v>
      </c>
      <c r="O14" s="60" t="s">
        <v>158</v>
      </c>
      <c r="P14" s="60" t="s">
        <v>146</v>
      </c>
      <c r="Q14" s="60" t="s">
        <v>148</v>
      </c>
      <c r="R14" s="60" t="s">
        <v>148</v>
      </c>
      <c r="S14" s="60" t="s">
        <v>148</v>
      </c>
      <c r="T14" s="60" t="s">
        <v>147</v>
      </c>
      <c r="U14" s="60" t="s">
        <v>148</v>
      </c>
    </row>
    <row r="15" spans="1:21" s="84" customFormat="1" ht="38.25" x14ac:dyDescent="0.2">
      <c r="A15" s="59">
        <v>10</v>
      </c>
      <c r="B15" s="1" t="s">
        <v>251</v>
      </c>
      <c r="C15" s="1" t="s">
        <v>196</v>
      </c>
      <c r="D15" s="59" t="s">
        <v>114</v>
      </c>
      <c r="E15" s="59" t="s">
        <v>129</v>
      </c>
      <c r="F15" s="59"/>
      <c r="G15" s="2">
        <v>1955</v>
      </c>
      <c r="H15" s="308">
        <v>6000</v>
      </c>
      <c r="I15" s="2" t="s">
        <v>62</v>
      </c>
      <c r="J15" s="120"/>
      <c r="K15" s="120" t="s">
        <v>65</v>
      </c>
      <c r="L15" s="129">
        <f t="shared" si="0"/>
        <v>10</v>
      </c>
      <c r="M15" s="60"/>
      <c r="N15" s="60"/>
      <c r="O15" s="60"/>
      <c r="P15" s="60"/>
      <c r="Q15" s="60"/>
      <c r="R15" s="60"/>
      <c r="S15" s="60"/>
      <c r="T15" s="60"/>
      <c r="U15" s="60"/>
    </row>
    <row r="16" spans="1:21" s="84" customFormat="1" ht="25.5" x14ac:dyDescent="0.2">
      <c r="A16" s="59">
        <v>11</v>
      </c>
      <c r="B16" s="1" t="s">
        <v>47</v>
      </c>
      <c r="C16" s="1" t="s">
        <v>197</v>
      </c>
      <c r="D16" s="59" t="s">
        <v>114</v>
      </c>
      <c r="E16" s="59" t="s">
        <v>129</v>
      </c>
      <c r="F16" s="59"/>
      <c r="G16" s="2">
        <v>1980</v>
      </c>
      <c r="H16" s="308">
        <v>5500</v>
      </c>
      <c r="I16" s="108" t="s">
        <v>255</v>
      </c>
      <c r="J16" s="120"/>
      <c r="K16" s="120" t="s">
        <v>63</v>
      </c>
      <c r="L16" s="129">
        <f t="shared" si="0"/>
        <v>11</v>
      </c>
      <c r="M16" s="63" t="s">
        <v>160</v>
      </c>
      <c r="N16" s="63" t="s">
        <v>104</v>
      </c>
      <c r="O16" s="60" t="s">
        <v>161</v>
      </c>
      <c r="P16" s="60" t="s">
        <v>146</v>
      </c>
      <c r="Q16" s="60" t="s">
        <v>146</v>
      </c>
      <c r="R16" s="60" t="s">
        <v>147</v>
      </c>
      <c r="S16" s="60" t="s">
        <v>147</v>
      </c>
      <c r="T16" s="60" t="s">
        <v>147</v>
      </c>
      <c r="U16" s="60" t="s">
        <v>147</v>
      </c>
    </row>
    <row r="17" spans="1:21" s="84" customFormat="1" ht="38.25" x14ac:dyDescent="0.2">
      <c r="A17" s="59">
        <v>12</v>
      </c>
      <c r="B17" s="63" t="s">
        <v>250</v>
      </c>
      <c r="C17" s="1" t="s">
        <v>199</v>
      </c>
      <c r="D17" s="59" t="s">
        <v>114</v>
      </c>
      <c r="E17" s="59" t="s">
        <v>129</v>
      </c>
      <c r="F17" s="59"/>
      <c r="G17" s="2">
        <v>1952</v>
      </c>
      <c r="H17" s="309">
        <v>1270680.93</v>
      </c>
      <c r="I17" s="2" t="s">
        <v>448</v>
      </c>
      <c r="J17" s="120"/>
      <c r="K17" s="120" t="s">
        <v>70</v>
      </c>
      <c r="L17" s="129">
        <f t="shared" si="0"/>
        <v>12</v>
      </c>
      <c r="M17" s="63" t="s">
        <v>156</v>
      </c>
      <c r="N17" s="63" t="s">
        <v>151</v>
      </c>
      <c r="O17" s="60" t="s">
        <v>150</v>
      </c>
      <c r="P17" s="60" t="s">
        <v>146</v>
      </c>
      <c r="Q17" s="60" t="s">
        <v>146</v>
      </c>
      <c r="R17" s="60" t="s">
        <v>146</v>
      </c>
      <c r="S17" s="60" t="s">
        <v>146</v>
      </c>
      <c r="T17" s="60" t="s">
        <v>147</v>
      </c>
      <c r="U17" s="60" t="s">
        <v>146</v>
      </c>
    </row>
    <row r="18" spans="1:21" s="84" customFormat="1" ht="25.5" x14ac:dyDescent="0.2">
      <c r="A18" s="59">
        <v>13</v>
      </c>
      <c r="B18" s="1" t="s">
        <v>48</v>
      </c>
      <c r="C18" s="1" t="s">
        <v>200</v>
      </c>
      <c r="D18" s="59" t="s">
        <v>114</v>
      </c>
      <c r="E18" s="59" t="s">
        <v>129</v>
      </c>
      <c r="F18" s="59"/>
      <c r="G18" s="2">
        <v>1942</v>
      </c>
      <c r="H18" s="308">
        <v>110000</v>
      </c>
      <c r="I18" s="108" t="s">
        <v>255</v>
      </c>
      <c r="J18" s="120"/>
      <c r="K18" s="120" t="s">
        <v>66</v>
      </c>
      <c r="L18" s="129">
        <f t="shared" si="0"/>
        <v>13</v>
      </c>
      <c r="M18" s="63" t="s">
        <v>162</v>
      </c>
      <c r="N18" s="63" t="s">
        <v>159</v>
      </c>
      <c r="O18" s="60" t="s">
        <v>158</v>
      </c>
      <c r="P18" s="60" t="s">
        <v>148</v>
      </c>
      <c r="Q18" s="60" t="s">
        <v>148</v>
      </c>
      <c r="R18" s="60" t="s">
        <v>148</v>
      </c>
      <c r="S18" s="60" t="s">
        <v>148</v>
      </c>
      <c r="T18" s="60" t="s">
        <v>147</v>
      </c>
      <c r="U18" s="60" t="s">
        <v>148</v>
      </c>
    </row>
    <row r="19" spans="1:21" s="84" customFormat="1" ht="25.5" x14ac:dyDescent="0.2">
      <c r="A19" s="59">
        <v>14</v>
      </c>
      <c r="B19" s="1" t="s">
        <v>49</v>
      </c>
      <c r="C19" s="1" t="s">
        <v>201</v>
      </c>
      <c r="D19" s="59" t="s">
        <v>114</v>
      </c>
      <c r="E19" s="59" t="s">
        <v>129</v>
      </c>
      <c r="F19" s="2" t="s">
        <v>114</v>
      </c>
      <c r="G19" s="2" t="s">
        <v>140</v>
      </c>
      <c r="H19" s="308">
        <v>418000</v>
      </c>
      <c r="I19" s="108" t="s">
        <v>255</v>
      </c>
      <c r="J19" s="120"/>
      <c r="K19" s="120" t="s">
        <v>64</v>
      </c>
      <c r="L19" s="129">
        <f t="shared" si="0"/>
        <v>14</v>
      </c>
      <c r="M19" s="63" t="s">
        <v>156</v>
      </c>
      <c r="N19" s="63" t="s">
        <v>159</v>
      </c>
      <c r="O19" s="60" t="s">
        <v>158</v>
      </c>
      <c r="P19" s="60" t="s">
        <v>148</v>
      </c>
      <c r="Q19" s="60" t="s">
        <v>148</v>
      </c>
      <c r="R19" s="60" t="s">
        <v>148</v>
      </c>
      <c r="S19" s="60" t="s">
        <v>148</v>
      </c>
      <c r="T19" s="60" t="s">
        <v>147</v>
      </c>
      <c r="U19" s="60" t="s">
        <v>148</v>
      </c>
    </row>
    <row r="20" spans="1:21" s="84" customFormat="1" ht="25.5" x14ac:dyDescent="0.2">
      <c r="A20" s="59">
        <v>15</v>
      </c>
      <c r="B20" s="1" t="s">
        <v>50</v>
      </c>
      <c r="C20" s="1" t="s">
        <v>201</v>
      </c>
      <c r="D20" s="59" t="s">
        <v>114</v>
      </c>
      <c r="E20" s="59" t="s">
        <v>129</v>
      </c>
      <c r="F20" s="2" t="s">
        <v>114</v>
      </c>
      <c r="G20" s="2" t="s">
        <v>141</v>
      </c>
      <c r="H20" s="308">
        <v>1100000</v>
      </c>
      <c r="I20" s="108" t="s">
        <v>255</v>
      </c>
      <c r="J20" s="120"/>
      <c r="K20" s="120" t="s">
        <v>64</v>
      </c>
      <c r="L20" s="129">
        <f t="shared" si="0"/>
        <v>15</v>
      </c>
      <c r="M20" s="63" t="s">
        <v>156</v>
      </c>
      <c r="N20" s="63" t="s">
        <v>159</v>
      </c>
      <c r="O20" s="60" t="s">
        <v>163</v>
      </c>
      <c r="P20" s="60" t="s">
        <v>148</v>
      </c>
      <c r="Q20" s="60" t="s">
        <v>148</v>
      </c>
      <c r="R20" s="60" t="s">
        <v>148</v>
      </c>
      <c r="S20" s="60" t="s">
        <v>148</v>
      </c>
      <c r="T20" s="60" t="s">
        <v>147</v>
      </c>
      <c r="U20" s="60" t="s">
        <v>148</v>
      </c>
    </row>
    <row r="21" spans="1:21" s="84" customFormat="1" ht="25.5" x14ac:dyDescent="0.2">
      <c r="A21" s="59">
        <v>16</v>
      </c>
      <c r="B21" s="1" t="s">
        <v>51</v>
      </c>
      <c r="C21" s="1"/>
      <c r="D21" s="59" t="s">
        <v>114</v>
      </c>
      <c r="E21" s="59" t="s">
        <v>129</v>
      </c>
      <c r="F21" s="59"/>
      <c r="G21" s="2">
        <v>1975</v>
      </c>
      <c r="H21" s="308">
        <v>220000</v>
      </c>
      <c r="I21" s="108" t="s">
        <v>255</v>
      </c>
      <c r="J21" s="120"/>
      <c r="K21" s="120" t="s">
        <v>64</v>
      </c>
      <c r="L21" s="129">
        <f t="shared" si="0"/>
        <v>16</v>
      </c>
      <c r="M21" s="63" t="s">
        <v>156</v>
      </c>
      <c r="N21" s="63" t="s">
        <v>151</v>
      </c>
      <c r="O21" s="60" t="s">
        <v>158</v>
      </c>
      <c r="P21" s="60" t="s">
        <v>146</v>
      </c>
      <c r="Q21" s="60" t="s">
        <v>148</v>
      </c>
      <c r="R21" s="60" t="s">
        <v>148</v>
      </c>
      <c r="S21" s="60" t="s">
        <v>148</v>
      </c>
      <c r="T21" s="60" t="s">
        <v>147</v>
      </c>
      <c r="U21" s="60" t="s">
        <v>146</v>
      </c>
    </row>
    <row r="22" spans="1:21" s="84" customFormat="1" ht="25.5" x14ac:dyDescent="0.2">
      <c r="A22" s="59">
        <v>17</v>
      </c>
      <c r="B22" s="1" t="s">
        <v>52</v>
      </c>
      <c r="C22" s="1" t="s">
        <v>200</v>
      </c>
      <c r="D22" s="59" t="s">
        <v>114</v>
      </c>
      <c r="E22" s="59" t="s">
        <v>129</v>
      </c>
      <c r="F22" s="59"/>
      <c r="G22" s="2" t="s">
        <v>142</v>
      </c>
      <c r="H22" s="308">
        <v>660000</v>
      </c>
      <c r="I22" s="108" t="s">
        <v>255</v>
      </c>
      <c r="J22" s="120"/>
      <c r="K22" s="120" t="s">
        <v>67</v>
      </c>
      <c r="L22" s="129">
        <f t="shared" si="0"/>
        <v>17</v>
      </c>
      <c r="M22" s="63" t="s">
        <v>156</v>
      </c>
      <c r="N22" s="63" t="s">
        <v>159</v>
      </c>
      <c r="O22" s="60" t="s">
        <v>150</v>
      </c>
      <c r="P22" s="60" t="s">
        <v>146</v>
      </c>
      <c r="Q22" s="60" t="s">
        <v>148</v>
      </c>
      <c r="R22" s="60" t="s">
        <v>148</v>
      </c>
      <c r="S22" s="60" t="s">
        <v>148</v>
      </c>
      <c r="T22" s="60" t="s">
        <v>147</v>
      </c>
      <c r="U22" s="60" t="s">
        <v>146</v>
      </c>
    </row>
    <row r="23" spans="1:21" s="84" customFormat="1" ht="25.5" x14ac:dyDescent="0.2">
      <c r="A23" s="59">
        <v>18</v>
      </c>
      <c r="B23" s="1" t="s">
        <v>53</v>
      </c>
      <c r="C23" s="1" t="s">
        <v>200</v>
      </c>
      <c r="D23" s="59" t="s">
        <v>114</v>
      </c>
      <c r="E23" s="59" t="s">
        <v>129</v>
      </c>
      <c r="F23" s="59"/>
      <c r="G23" s="2" t="s">
        <v>142</v>
      </c>
      <c r="H23" s="308">
        <v>220000</v>
      </c>
      <c r="I23" s="108" t="s">
        <v>255</v>
      </c>
      <c r="J23" s="120"/>
      <c r="K23" s="120" t="s">
        <v>67</v>
      </c>
      <c r="L23" s="129">
        <f t="shared" si="0"/>
        <v>18</v>
      </c>
      <c r="M23" s="63" t="s">
        <v>156</v>
      </c>
      <c r="N23" s="63" t="s">
        <v>159</v>
      </c>
      <c r="O23" s="60" t="s">
        <v>150</v>
      </c>
      <c r="P23" s="60" t="s">
        <v>146</v>
      </c>
      <c r="Q23" s="60" t="s">
        <v>148</v>
      </c>
      <c r="R23" s="60" t="s">
        <v>148</v>
      </c>
      <c r="S23" s="60" t="s">
        <v>148</v>
      </c>
      <c r="T23" s="60" t="s">
        <v>147</v>
      </c>
      <c r="U23" s="60" t="s">
        <v>146</v>
      </c>
    </row>
    <row r="24" spans="1:21" s="84" customFormat="1" ht="25.5" x14ac:dyDescent="0.2">
      <c r="A24" s="59">
        <v>19</v>
      </c>
      <c r="B24" s="1" t="s">
        <v>54</v>
      </c>
      <c r="C24" s="1" t="s">
        <v>200</v>
      </c>
      <c r="D24" s="59" t="s">
        <v>114</v>
      </c>
      <c r="E24" s="59" t="s">
        <v>129</v>
      </c>
      <c r="F24" s="59"/>
      <c r="G24" s="2" t="s">
        <v>143</v>
      </c>
      <c r="H24" s="308">
        <v>44000</v>
      </c>
      <c r="I24" s="108" t="s">
        <v>255</v>
      </c>
      <c r="J24" s="120"/>
      <c r="K24" s="120" t="s">
        <v>69</v>
      </c>
      <c r="L24" s="129">
        <f t="shared" si="0"/>
        <v>19</v>
      </c>
      <c r="M24" s="63" t="s">
        <v>156</v>
      </c>
      <c r="N24" s="63" t="s">
        <v>159</v>
      </c>
      <c r="O24" s="60" t="s">
        <v>164</v>
      </c>
      <c r="P24" s="60" t="s">
        <v>148</v>
      </c>
      <c r="Q24" s="60" t="s">
        <v>148</v>
      </c>
      <c r="R24" s="60" t="s">
        <v>148</v>
      </c>
      <c r="S24" s="60" t="s">
        <v>148</v>
      </c>
      <c r="T24" s="60" t="s">
        <v>147</v>
      </c>
      <c r="U24" s="60" t="s">
        <v>148</v>
      </c>
    </row>
    <row r="25" spans="1:21" s="84" customFormat="1" ht="25.5" x14ac:dyDescent="0.2">
      <c r="A25" s="59">
        <v>20</v>
      </c>
      <c r="B25" s="1" t="s">
        <v>55</v>
      </c>
      <c r="C25" s="1" t="s">
        <v>200</v>
      </c>
      <c r="D25" s="59" t="s">
        <v>114</v>
      </c>
      <c r="E25" s="59" t="s">
        <v>129</v>
      </c>
      <c r="F25" s="59"/>
      <c r="G25" s="2" t="s">
        <v>143</v>
      </c>
      <c r="H25" s="309">
        <v>110000</v>
      </c>
      <c r="I25" s="108" t="s">
        <v>255</v>
      </c>
      <c r="J25" s="112"/>
      <c r="K25" s="120" t="s">
        <v>68</v>
      </c>
      <c r="L25" s="129">
        <f t="shared" si="0"/>
        <v>20</v>
      </c>
      <c r="M25" s="63" t="s">
        <v>156</v>
      </c>
      <c r="N25" s="63" t="s">
        <v>159</v>
      </c>
      <c r="O25" s="60" t="s">
        <v>145</v>
      </c>
      <c r="P25" s="60" t="s">
        <v>148</v>
      </c>
      <c r="Q25" s="60" t="s">
        <v>148</v>
      </c>
      <c r="R25" s="60" t="s">
        <v>148</v>
      </c>
      <c r="S25" s="60" t="s">
        <v>148</v>
      </c>
      <c r="T25" s="60" t="s">
        <v>147</v>
      </c>
      <c r="U25" s="60" t="s">
        <v>148</v>
      </c>
    </row>
    <row r="26" spans="1:21" s="84" customFormat="1" ht="25.5" x14ac:dyDescent="0.2">
      <c r="A26" s="59">
        <v>21</v>
      </c>
      <c r="B26" s="1" t="s">
        <v>123</v>
      </c>
      <c r="C26" s="1" t="s">
        <v>200</v>
      </c>
      <c r="D26" s="59" t="s">
        <v>114</v>
      </c>
      <c r="E26" s="59" t="s">
        <v>129</v>
      </c>
      <c r="F26" s="59"/>
      <c r="G26" s="2" t="s">
        <v>143</v>
      </c>
      <c r="H26" s="308">
        <v>440000</v>
      </c>
      <c r="I26" s="108" t="s">
        <v>255</v>
      </c>
      <c r="J26" s="120"/>
      <c r="K26" s="120" t="s">
        <v>68</v>
      </c>
      <c r="L26" s="129">
        <f t="shared" si="0"/>
        <v>21</v>
      </c>
      <c r="M26" s="63" t="s">
        <v>156</v>
      </c>
      <c r="N26" s="63" t="s">
        <v>159</v>
      </c>
      <c r="O26" s="60" t="s">
        <v>163</v>
      </c>
      <c r="P26" s="60" t="s">
        <v>148</v>
      </c>
      <c r="Q26" s="60" t="s">
        <v>148</v>
      </c>
      <c r="R26" s="60" t="s">
        <v>148</v>
      </c>
      <c r="S26" s="60" t="s">
        <v>148</v>
      </c>
      <c r="T26" s="60" t="s">
        <v>147</v>
      </c>
      <c r="U26" s="60" t="s">
        <v>148</v>
      </c>
    </row>
    <row r="27" spans="1:21" s="84" customFormat="1" ht="25.5" x14ac:dyDescent="0.2">
      <c r="A27" s="59">
        <v>22</v>
      </c>
      <c r="B27" s="1" t="s">
        <v>56</v>
      </c>
      <c r="C27" s="1" t="s">
        <v>202</v>
      </c>
      <c r="D27" s="59" t="s">
        <v>114</v>
      </c>
      <c r="E27" s="59" t="s">
        <v>129</v>
      </c>
      <c r="F27" s="59"/>
      <c r="G27" s="2" t="s">
        <v>142</v>
      </c>
      <c r="H27" s="309">
        <v>440000</v>
      </c>
      <c r="I27" s="108" t="s">
        <v>255</v>
      </c>
      <c r="J27" s="112"/>
      <c r="K27" s="120" t="s">
        <v>70</v>
      </c>
      <c r="L27" s="129">
        <f t="shared" si="0"/>
        <v>22</v>
      </c>
      <c r="M27" s="63" t="s">
        <v>156</v>
      </c>
      <c r="N27" s="63" t="s">
        <v>159</v>
      </c>
      <c r="O27" s="60" t="s">
        <v>165</v>
      </c>
      <c r="P27" s="60" t="s">
        <v>148</v>
      </c>
      <c r="Q27" s="60" t="s">
        <v>148</v>
      </c>
      <c r="R27" s="60" t="s">
        <v>148</v>
      </c>
      <c r="S27" s="60" t="s">
        <v>148</v>
      </c>
      <c r="T27" s="60" t="s">
        <v>147</v>
      </c>
      <c r="U27" s="60" t="s">
        <v>148</v>
      </c>
    </row>
    <row r="28" spans="1:21" s="84" customFormat="1" ht="25.5" x14ac:dyDescent="0.2">
      <c r="A28" s="59">
        <v>23</v>
      </c>
      <c r="B28" s="1" t="s">
        <v>57</v>
      </c>
      <c r="C28" s="1" t="s">
        <v>203</v>
      </c>
      <c r="D28" s="59" t="s">
        <v>114</v>
      </c>
      <c r="E28" s="59" t="s">
        <v>129</v>
      </c>
      <c r="F28" s="59"/>
      <c r="G28" s="2">
        <v>1969</v>
      </c>
      <c r="H28" s="308">
        <v>550000</v>
      </c>
      <c r="I28" s="108" t="s">
        <v>255</v>
      </c>
      <c r="J28" s="120"/>
      <c r="K28" s="120" t="s">
        <v>66</v>
      </c>
      <c r="L28" s="129">
        <f t="shared" si="0"/>
        <v>23</v>
      </c>
      <c r="M28" s="63" t="s">
        <v>166</v>
      </c>
      <c r="N28" s="63" t="s">
        <v>151</v>
      </c>
      <c r="O28" s="60" t="s">
        <v>167</v>
      </c>
      <c r="P28" s="60" t="s">
        <v>146</v>
      </c>
      <c r="Q28" s="60" t="s">
        <v>146</v>
      </c>
      <c r="R28" s="60" t="s">
        <v>146</v>
      </c>
      <c r="S28" s="60" t="s">
        <v>146</v>
      </c>
      <c r="T28" s="60" t="s">
        <v>147</v>
      </c>
      <c r="U28" s="60" t="s">
        <v>146</v>
      </c>
    </row>
    <row r="29" spans="1:21" s="84" customFormat="1" ht="25.5" x14ac:dyDescent="0.2">
      <c r="A29" s="59">
        <v>24</v>
      </c>
      <c r="B29" s="1" t="s">
        <v>58</v>
      </c>
      <c r="C29" s="1" t="s">
        <v>196</v>
      </c>
      <c r="D29" s="59" t="s">
        <v>114</v>
      </c>
      <c r="E29" s="59" t="s">
        <v>129</v>
      </c>
      <c r="F29" s="59"/>
      <c r="G29" s="2">
        <v>1969</v>
      </c>
      <c r="H29" s="308">
        <v>33000</v>
      </c>
      <c r="I29" s="108" t="s">
        <v>255</v>
      </c>
      <c r="J29" s="120"/>
      <c r="K29" s="120" t="s">
        <v>63</v>
      </c>
      <c r="L29" s="129">
        <f t="shared" si="0"/>
        <v>24</v>
      </c>
      <c r="M29" s="63" t="s">
        <v>166</v>
      </c>
      <c r="N29" s="63" t="s">
        <v>104</v>
      </c>
      <c r="O29" s="60" t="s">
        <v>167</v>
      </c>
      <c r="P29" s="60" t="s">
        <v>146</v>
      </c>
      <c r="Q29" s="60" t="s">
        <v>146</v>
      </c>
      <c r="R29" s="60" t="s">
        <v>147</v>
      </c>
      <c r="S29" s="60" t="s">
        <v>148</v>
      </c>
      <c r="T29" s="60" t="s">
        <v>147</v>
      </c>
      <c r="U29" s="60" t="s">
        <v>146</v>
      </c>
    </row>
    <row r="30" spans="1:21" s="84" customFormat="1" ht="25.5" x14ac:dyDescent="0.2">
      <c r="A30" s="59">
        <v>25</v>
      </c>
      <c r="B30" s="1" t="s">
        <v>59</v>
      </c>
      <c r="C30" s="1" t="s">
        <v>204</v>
      </c>
      <c r="D30" s="59" t="s">
        <v>114</v>
      </c>
      <c r="E30" s="59" t="s">
        <v>129</v>
      </c>
      <c r="F30" s="59"/>
      <c r="G30" s="2" t="s">
        <v>142</v>
      </c>
      <c r="H30" s="308">
        <v>110000</v>
      </c>
      <c r="I30" s="108" t="s">
        <v>255</v>
      </c>
      <c r="J30" s="120"/>
      <c r="K30" s="120" t="s">
        <v>71</v>
      </c>
      <c r="L30" s="129">
        <f t="shared" si="0"/>
        <v>25</v>
      </c>
      <c r="M30" s="63" t="s">
        <v>156</v>
      </c>
      <c r="N30" s="63" t="s">
        <v>104</v>
      </c>
      <c r="O30" s="60" t="s">
        <v>145</v>
      </c>
      <c r="P30" s="60" t="s">
        <v>146</v>
      </c>
      <c r="Q30" s="60" t="s">
        <v>146</v>
      </c>
      <c r="R30" s="60" t="s">
        <v>146</v>
      </c>
      <c r="S30" s="60" t="s">
        <v>146</v>
      </c>
      <c r="T30" s="60" t="s">
        <v>147</v>
      </c>
      <c r="U30" s="60" t="s">
        <v>146</v>
      </c>
    </row>
    <row r="31" spans="1:21" s="84" customFormat="1" ht="25.5" x14ac:dyDescent="0.2">
      <c r="A31" s="59">
        <v>26</v>
      </c>
      <c r="B31" s="1" t="s">
        <v>113</v>
      </c>
      <c r="C31" s="1" t="s">
        <v>89</v>
      </c>
      <c r="D31" s="59" t="s">
        <v>114</v>
      </c>
      <c r="E31" s="59" t="s">
        <v>129</v>
      </c>
      <c r="F31" s="59"/>
      <c r="G31" s="2" t="s">
        <v>168</v>
      </c>
      <c r="H31" s="309">
        <v>55000</v>
      </c>
      <c r="I31" s="108" t="s">
        <v>255</v>
      </c>
      <c r="J31" s="112"/>
      <c r="K31" s="120" t="s">
        <v>115</v>
      </c>
      <c r="L31" s="129">
        <f t="shared" si="0"/>
        <v>26</v>
      </c>
      <c r="M31" s="130" t="s">
        <v>156</v>
      </c>
      <c r="N31" s="132" t="s">
        <v>104</v>
      </c>
      <c r="O31" s="132" t="s">
        <v>145</v>
      </c>
      <c r="P31" s="132" t="s">
        <v>146</v>
      </c>
      <c r="Q31" s="132" t="s">
        <v>148</v>
      </c>
      <c r="R31" s="132" t="s">
        <v>147</v>
      </c>
      <c r="S31" s="132" t="s">
        <v>148</v>
      </c>
      <c r="T31" s="132" t="s">
        <v>147</v>
      </c>
      <c r="U31" s="133" t="s">
        <v>147</v>
      </c>
    </row>
    <row r="32" spans="1:21" s="84" customFormat="1" ht="25.5" x14ac:dyDescent="0.2">
      <c r="A32" s="59">
        <v>27</v>
      </c>
      <c r="B32" s="1" t="s">
        <v>116</v>
      </c>
      <c r="C32" s="1" t="s">
        <v>199</v>
      </c>
      <c r="D32" s="59" t="s">
        <v>114</v>
      </c>
      <c r="E32" s="59" t="s">
        <v>129</v>
      </c>
      <c r="F32" s="59"/>
      <c r="G32" s="2" t="s">
        <v>168</v>
      </c>
      <c r="H32" s="308">
        <v>220000</v>
      </c>
      <c r="I32" s="108" t="s">
        <v>255</v>
      </c>
      <c r="J32" s="121" t="s">
        <v>117</v>
      </c>
      <c r="K32" s="120" t="s">
        <v>115</v>
      </c>
      <c r="L32" s="129">
        <f t="shared" si="0"/>
        <v>27</v>
      </c>
      <c r="M32" s="130" t="s">
        <v>156</v>
      </c>
      <c r="N32" s="130" t="s">
        <v>159</v>
      </c>
      <c r="O32" s="132" t="s">
        <v>145</v>
      </c>
      <c r="P32" s="134" t="s">
        <v>146</v>
      </c>
      <c r="Q32" s="134" t="s">
        <v>146</v>
      </c>
      <c r="R32" s="134" t="s">
        <v>146</v>
      </c>
      <c r="S32" s="134" t="s">
        <v>146</v>
      </c>
      <c r="T32" s="132" t="s">
        <v>147</v>
      </c>
      <c r="U32" s="60" t="s">
        <v>146</v>
      </c>
    </row>
    <row r="33" spans="1:21" s="84" customFormat="1" ht="25.5" x14ac:dyDescent="0.2">
      <c r="A33" s="59">
        <v>28</v>
      </c>
      <c r="B33" s="1" t="s">
        <v>118</v>
      </c>
      <c r="C33" s="1" t="s">
        <v>199</v>
      </c>
      <c r="D33" s="59" t="s">
        <v>114</v>
      </c>
      <c r="E33" s="59" t="s">
        <v>129</v>
      </c>
      <c r="F33" s="59"/>
      <c r="G33" s="2">
        <v>1950</v>
      </c>
      <c r="H33" s="308">
        <v>220000</v>
      </c>
      <c r="I33" s="108" t="s">
        <v>255</v>
      </c>
      <c r="J33" s="121" t="s">
        <v>119</v>
      </c>
      <c r="K33" s="120" t="s">
        <v>67</v>
      </c>
      <c r="L33" s="129">
        <f t="shared" si="0"/>
        <v>28</v>
      </c>
      <c r="M33" s="130" t="s">
        <v>156</v>
      </c>
      <c r="N33" s="130" t="s">
        <v>159</v>
      </c>
      <c r="O33" s="132" t="s">
        <v>145</v>
      </c>
      <c r="P33" s="134" t="s">
        <v>146</v>
      </c>
      <c r="Q33" s="134" t="s">
        <v>146</v>
      </c>
      <c r="R33" s="134" t="s">
        <v>146</v>
      </c>
      <c r="S33" s="134" t="s">
        <v>146</v>
      </c>
      <c r="T33" s="132" t="s">
        <v>147</v>
      </c>
      <c r="U33" s="60" t="s">
        <v>146</v>
      </c>
    </row>
    <row r="34" spans="1:21" s="10" customFormat="1" ht="63" customHeight="1" x14ac:dyDescent="0.2">
      <c r="A34" s="59">
        <v>29</v>
      </c>
      <c r="B34" s="1" t="s">
        <v>60</v>
      </c>
      <c r="C34" s="1" t="s">
        <v>205</v>
      </c>
      <c r="D34" s="59" t="s">
        <v>114</v>
      </c>
      <c r="E34" s="59" t="s">
        <v>129</v>
      </c>
      <c r="F34" s="59"/>
      <c r="G34" s="2">
        <v>2009</v>
      </c>
      <c r="H34" s="308">
        <v>1111189.6200000001</v>
      </c>
      <c r="I34" s="2" t="s">
        <v>62</v>
      </c>
      <c r="J34" s="126"/>
      <c r="K34" s="120" t="s">
        <v>63</v>
      </c>
      <c r="L34" s="129">
        <f t="shared" si="0"/>
        <v>29</v>
      </c>
      <c r="M34" s="130" t="s">
        <v>169</v>
      </c>
      <c r="N34" s="132" t="s">
        <v>104</v>
      </c>
      <c r="O34" s="135" t="s">
        <v>170</v>
      </c>
      <c r="P34" s="134" t="s">
        <v>146</v>
      </c>
      <c r="Q34" s="134" t="s">
        <v>146</v>
      </c>
      <c r="R34" s="134" t="s">
        <v>146</v>
      </c>
      <c r="S34" s="134" t="s">
        <v>146</v>
      </c>
      <c r="T34" s="132" t="s">
        <v>147</v>
      </c>
      <c r="U34" s="60" t="s">
        <v>146</v>
      </c>
    </row>
    <row r="35" spans="1:21" s="84" customFormat="1" ht="38.25" x14ac:dyDescent="0.2">
      <c r="A35" s="59">
        <v>30</v>
      </c>
      <c r="B35" s="1" t="s">
        <v>61</v>
      </c>
      <c r="C35" s="1" t="s">
        <v>206</v>
      </c>
      <c r="D35" s="59" t="s">
        <v>114</v>
      </c>
      <c r="E35" s="59" t="s">
        <v>129</v>
      </c>
      <c r="F35" s="59"/>
      <c r="G35" s="2">
        <v>2009</v>
      </c>
      <c r="H35" s="309">
        <v>111491.76</v>
      </c>
      <c r="I35" s="2" t="s">
        <v>62</v>
      </c>
      <c r="J35" s="126"/>
      <c r="K35" s="120" t="s">
        <v>66</v>
      </c>
      <c r="L35" s="129">
        <f t="shared" si="0"/>
        <v>30</v>
      </c>
      <c r="M35" s="130" t="s">
        <v>171</v>
      </c>
      <c r="N35" s="130" t="s">
        <v>151</v>
      </c>
      <c r="O35" s="132" t="s">
        <v>104</v>
      </c>
      <c r="P35" s="132" t="s">
        <v>104</v>
      </c>
      <c r="Q35" s="135" t="s">
        <v>146</v>
      </c>
      <c r="R35" s="132" t="s">
        <v>147</v>
      </c>
      <c r="S35" s="132" t="s">
        <v>147</v>
      </c>
      <c r="T35" s="132" t="s">
        <v>147</v>
      </c>
      <c r="U35" s="133" t="s">
        <v>147</v>
      </c>
    </row>
    <row r="36" spans="1:21" s="84" customFormat="1" ht="38.25" x14ac:dyDescent="0.2">
      <c r="A36" s="59">
        <v>31</v>
      </c>
      <c r="B36" s="1" t="s">
        <v>211</v>
      </c>
      <c r="C36" s="63" t="s">
        <v>206</v>
      </c>
      <c r="D36" s="59" t="s">
        <v>114</v>
      </c>
      <c r="E36" s="59" t="s">
        <v>129</v>
      </c>
      <c r="F36" s="59"/>
      <c r="G36" s="2">
        <v>2009</v>
      </c>
      <c r="H36" s="309">
        <v>16165</v>
      </c>
      <c r="I36" s="2" t="s">
        <v>62</v>
      </c>
      <c r="J36" s="126"/>
      <c r="K36" s="120" t="s">
        <v>66</v>
      </c>
      <c r="L36" s="129">
        <f t="shared" si="0"/>
        <v>31</v>
      </c>
      <c r="M36" s="130"/>
      <c r="N36" s="130"/>
      <c r="O36" s="132"/>
      <c r="P36" s="132"/>
      <c r="Q36" s="135"/>
      <c r="R36" s="132"/>
      <c r="S36" s="132"/>
      <c r="T36" s="132"/>
      <c r="U36" s="133"/>
    </row>
    <row r="37" spans="1:21" s="84" customFormat="1" ht="38.25" x14ac:dyDescent="0.2">
      <c r="A37" s="59">
        <v>32</v>
      </c>
      <c r="B37" s="1" t="s">
        <v>212</v>
      </c>
      <c r="C37" s="63" t="s">
        <v>319</v>
      </c>
      <c r="D37" s="59" t="s">
        <v>114</v>
      </c>
      <c r="E37" s="59" t="s">
        <v>129</v>
      </c>
      <c r="F37" s="59"/>
      <c r="G37" s="2">
        <v>2009</v>
      </c>
      <c r="H37" s="309">
        <v>101544.72</v>
      </c>
      <c r="I37" s="2" t="s">
        <v>62</v>
      </c>
      <c r="J37" s="126"/>
      <c r="K37" s="120" t="s">
        <v>66</v>
      </c>
      <c r="L37" s="129">
        <f t="shared" si="0"/>
        <v>32</v>
      </c>
      <c r="M37" s="130"/>
      <c r="N37" s="130"/>
      <c r="O37" s="132"/>
      <c r="P37" s="132"/>
      <c r="Q37" s="135"/>
      <c r="R37" s="132"/>
      <c r="S37" s="132"/>
      <c r="T37" s="132"/>
      <c r="U37" s="133"/>
    </row>
    <row r="38" spans="1:21" s="84" customFormat="1" ht="38.25" x14ac:dyDescent="0.2">
      <c r="A38" s="59">
        <v>33</v>
      </c>
      <c r="B38" s="63" t="s">
        <v>120</v>
      </c>
      <c r="C38" s="1" t="s">
        <v>207</v>
      </c>
      <c r="D38" s="59" t="s">
        <v>114</v>
      </c>
      <c r="E38" s="59" t="s">
        <v>129</v>
      </c>
      <c r="F38" s="59"/>
      <c r="G38" s="2">
        <v>2011</v>
      </c>
      <c r="H38" s="308">
        <v>1494125.79</v>
      </c>
      <c r="I38" s="2" t="s">
        <v>62</v>
      </c>
      <c r="J38" s="127"/>
      <c r="K38" s="120" t="s">
        <v>63</v>
      </c>
      <c r="L38" s="129">
        <f t="shared" si="0"/>
        <v>33</v>
      </c>
      <c r="M38" s="130" t="s">
        <v>172</v>
      </c>
      <c r="N38" s="130" t="s">
        <v>151</v>
      </c>
      <c r="O38" s="135" t="s">
        <v>150</v>
      </c>
      <c r="P38" s="134" t="s">
        <v>173</v>
      </c>
      <c r="Q38" s="134" t="s">
        <v>173</v>
      </c>
      <c r="R38" s="134" t="s">
        <v>173</v>
      </c>
      <c r="S38" s="134" t="s">
        <v>173</v>
      </c>
      <c r="T38" s="132" t="s">
        <v>147</v>
      </c>
      <c r="U38" s="60" t="s">
        <v>173</v>
      </c>
    </row>
    <row r="39" spans="1:21" s="10" customFormat="1" ht="25.5" x14ac:dyDescent="0.2">
      <c r="A39" s="59">
        <v>34</v>
      </c>
      <c r="B39" s="1" t="s">
        <v>73</v>
      </c>
      <c r="C39" s="1" t="s">
        <v>252</v>
      </c>
      <c r="D39" s="2" t="s">
        <v>114</v>
      </c>
      <c r="E39" s="59" t="s">
        <v>129</v>
      </c>
      <c r="F39" s="1"/>
      <c r="G39" s="2">
        <v>1959</v>
      </c>
      <c r="H39" s="308">
        <v>220000</v>
      </c>
      <c r="I39" s="108" t="s">
        <v>255</v>
      </c>
      <c r="J39" s="127"/>
      <c r="K39" s="109" t="s">
        <v>75</v>
      </c>
      <c r="L39" s="129">
        <f t="shared" si="0"/>
        <v>34</v>
      </c>
      <c r="M39" s="130" t="s">
        <v>311</v>
      </c>
      <c r="N39" s="130"/>
      <c r="O39" s="130"/>
      <c r="P39" s="136"/>
      <c r="Q39" s="136"/>
      <c r="R39" s="136"/>
      <c r="S39" s="128"/>
      <c r="T39" s="132"/>
      <c r="U39" s="137"/>
    </row>
    <row r="40" spans="1:21" s="10" customFormat="1" ht="25.5" x14ac:dyDescent="0.2">
      <c r="A40" s="59">
        <v>35</v>
      </c>
      <c r="B40" s="1" t="s">
        <v>74</v>
      </c>
      <c r="C40" s="1" t="s">
        <v>196</v>
      </c>
      <c r="D40" s="2" t="s">
        <v>114</v>
      </c>
      <c r="E40" s="59" t="s">
        <v>129</v>
      </c>
      <c r="F40" s="1"/>
      <c r="G40" s="2">
        <v>1959</v>
      </c>
      <c r="H40" s="308">
        <v>22000</v>
      </c>
      <c r="I40" s="108" t="s">
        <v>255</v>
      </c>
      <c r="J40" s="127"/>
      <c r="K40" s="109" t="s">
        <v>75</v>
      </c>
      <c r="L40" s="129">
        <f t="shared" si="0"/>
        <v>35</v>
      </c>
      <c r="M40" s="130" t="s">
        <v>311</v>
      </c>
      <c r="N40" s="132"/>
      <c r="O40" s="130"/>
      <c r="P40" s="128"/>
      <c r="Q40" s="128"/>
      <c r="R40" s="132"/>
      <c r="S40" s="128"/>
      <c r="T40" s="132"/>
      <c r="U40" s="133"/>
    </row>
    <row r="41" spans="1:21" s="10" customFormat="1" ht="38.25" x14ac:dyDescent="0.2">
      <c r="A41" s="59">
        <v>36</v>
      </c>
      <c r="B41" s="63" t="s">
        <v>258</v>
      </c>
      <c r="C41" s="63" t="s">
        <v>259</v>
      </c>
      <c r="D41" s="2" t="s">
        <v>114</v>
      </c>
      <c r="E41" s="59" t="s">
        <v>129</v>
      </c>
      <c r="F41" s="63"/>
      <c r="G41" s="60">
        <v>1970</v>
      </c>
      <c r="H41" s="308">
        <v>157182.26999999999</v>
      </c>
      <c r="I41" s="2" t="s">
        <v>62</v>
      </c>
      <c r="J41" s="126"/>
      <c r="K41" s="120" t="s">
        <v>75</v>
      </c>
      <c r="L41" s="129">
        <f t="shared" si="0"/>
        <v>36</v>
      </c>
      <c r="M41" s="130" t="s">
        <v>311</v>
      </c>
      <c r="N41" s="130"/>
      <c r="O41" s="138"/>
      <c r="P41" s="139"/>
      <c r="Q41" s="139"/>
      <c r="R41" s="139"/>
      <c r="S41" s="139"/>
      <c r="T41" s="132"/>
      <c r="U41" s="139"/>
    </row>
    <row r="42" spans="1:21" s="10" customFormat="1" ht="38.25" x14ac:dyDescent="0.2">
      <c r="A42" s="59">
        <v>37</v>
      </c>
      <c r="B42" s="63" t="s">
        <v>261</v>
      </c>
      <c r="C42" s="63" t="s">
        <v>198</v>
      </c>
      <c r="D42" s="60" t="s">
        <v>114</v>
      </c>
      <c r="E42" s="107" t="s">
        <v>129</v>
      </c>
      <c r="F42" s="63"/>
      <c r="G42" s="60">
        <v>1950</v>
      </c>
      <c r="H42" s="310">
        <v>15000</v>
      </c>
      <c r="I42" s="116" t="s">
        <v>511</v>
      </c>
      <c r="J42" s="126"/>
      <c r="K42" s="120" t="s">
        <v>318</v>
      </c>
      <c r="L42" s="129">
        <f t="shared" si="0"/>
        <v>37</v>
      </c>
      <c r="M42" s="130" t="s">
        <v>311</v>
      </c>
      <c r="N42" s="130"/>
      <c r="O42" s="138"/>
      <c r="P42" s="139"/>
      <c r="Q42" s="139"/>
      <c r="R42" s="139"/>
      <c r="S42" s="139"/>
      <c r="T42" s="132"/>
      <c r="U42" s="139"/>
    </row>
    <row r="43" spans="1:21" s="10" customFormat="1" ht="45.75" customHeight="1" x14ac:dyDescent="0.2">
      <c r="A43" s="59">
        <v>38</v>
      </c>
      <c r="B43" s="63" t="s">
        <v>262</v>
      </c>
      <c r="C43" s="63" t="s">
        <v>197</v>
      </c>
      <c r="D43" s="60" t="s">
        <v>114</v>
      </c>
      <c r="E43" s="107" t="s">
        <v>129</v>
      </c>
      <c r="F43" s="63"/>
      <c r="G43" s="60">
        <v>2015</v>
      </c>
      <c r="H43" s="310">
        <v>208000</v>
      </c>
      <c r="I43" s="116" t="s">
        <v>255</v>
      </c>
      <c r="J43" s="126"/>
      <c r="K43" s="120" t="s">
        <v>63</v>
      </c>
      <c r="L43" s="129">
        <f t="shared" si="0"/>
        <v>38</v>
      </c>
      <c r="M43" s="130"/>
      <c r="N43" s="130"/>
      <c r="O43" s="138"/>
      <c r="P43" s="139"/>
      <c r="Q43" s="139"/>
      <c r="R43" s="139"/>
      <c r="S43" s="139"/>
      <c r="T43" s="132"/>
      <c r="U43" s="139"/>
    </row>
    <row r="44" spans="1:21" s="10" customFormat="1" ht="45.75" customHeight="1" x14ac:dyDescent="0.2">
      <c r="A44" s="59">
        <v>39</v>
      </c>
      <c r="B44" s="63" t="s">
        <v>254</v>
      </c>
      <c r="C44" s="1" t="s">
        <v>253</v>
      </c>
      <c r="D44" s="60" t="s">
        <v>114</v>
      </c>
      <c r="E44" s="107" t="s">
        <v>129</v>
      </c>
      <c r="F44" s="1"/>
      <c r="G44" s="2">
        <v>2017</v>
      </c>
      <c r="H44" s="311">
        <v>50000</v>
      </c>
      <c r="I44" s="108" t="s">
        <v>255</v>
      </c>
      <c r="J44" s="127"/>
      <c r="K44" s="162" t="s">
        <v>307</v>
      </c>
      <c r="L44" s="129">
        <f t="shared" si="0"/>
        <v>39</v>
      </c>
      <c r="M44" s="106"/>
      <c r="N44" s="132"/>
      <c r="O44" s="130"/>
      <c r="P44" s="106"/>
      <c r="Q44" s="106"/>
      <c r="R44" s="140"/>
      <c r="S44" s="106"/>
      <c r="T44" s="132"/>
      <c r="U44" s="133"/>
    </row>
    <row r="45" spans="1:21" s="10" customFormat="1" ht="45.75" customHeight="1" x14ac:dyDescent="0.2">
      <c r="A45" s="59">
        <v>40</v>
      </c>
      <c r="B45" s="63" t="s">
        <v>283</v>
      </c>
      <c r="C45" s="63" t="s">
        <v>284</v>
      </c>
      <c r="D45" s="60" t="s">
        <v>114</v>
      </c>
      <c r="E45" s="107" t="s">
        <v>129</v>
      </c>
      <c r="F45" s="63"/>
      <c r="G45" s="2">
        <v>2017</v>
      </c>
      <c r="H45" s="312">
        <v>1952355.02</v>
      </c>
      <c r="I45" s="116" t="s">
        <v>260</v>
      </c>
      <c r="J45" s="127"/>
      <c r="K45" s="162" t="s">
        <v>63</v>
      </c>
      <c r="L45" s="129">
        <f t="shared" si="0"/>
        <v>40</v>
      </c>
      <c r="M45" s="106"/>
      <c r="N45" s="132"/>
      <c r="O45" s="130"/>
      <c r="P45" s="106"/>
      <c r="Q45" s="106"/>
      <c r="R45" s="140"/>
      <c r="S45" s="106"/>
      <c r="T45" s="132"/>
      <c r="U45" s="133"/>
    </row>
    <row r="46" spans="1:21" s="10" customFormat="1" ht="45.75" customHeight="1" x14ac:dyDescent="0.2">
      <c r="A46" s="59">
        <v>41</v>
      </c>
      <c r="B46" s="63" t="s">
        <v>285</v>
      </c>
      <c r="C46" s="63" t="s">
        <v>286</v>
      </c>
      <c r="D46" s="60" t="s">
        <v>114</v>
      </c>
      <c r="E46" s="107" t="s">
        <v>129</v>
      </c>
      <c r="F46" s="63"/>
      <c r="G46" s="60">
        <v>2017</v>
      </c>
      <c r="H46" s="312">
        <v>3690</v>
      </c>
      <c r="I46" s="116" t="s">
        <v>260</v>
      </c>
      <c r="J46" s="127"/>
      <c r="K46" s="162" t="s">
        <v>306</v>
      </c>
      <c r="L46" s="129">
        <f t="shared" si="0"/>
        <v>41</v>
      </c>
      <c r="M46" s="106"/>
      <c r="N46" s="132"/>
      <c r="O46" s="130"/>
      <c r="P46" s="106"/>
      <c r="Q46" s="106"/>
      <c r="R46" s="140"/>
      <c r="S46" s="106"/>
      <c r="T46" s="132"/>
      <c r="U46" s="133"/>
    </row>
    <row r="47" spans="1:21" s="10" customFormat="1" ht="45.75" customHeight="1" x14ac:dyDescent="0.2">
      <c r="A47" s="59">
        <v>42</v>
      </c>
      <c r="B47" s="63" t="s">
        <v>287</v>
      </c>
      <c r="C47" s="63" t="s">
        <v>286</v>
      </c>
      <c r="D47" s="60" t="s">
        <v>114</v>
      </c>
      <c r="E47" s="107" t="s">
        <v>129</v>
      </c>
      <c r="F47" s="63"/>
      <c r="G47" s="60">
        <v>2017</v>
      </c>
      <c r="H47" s="113">
        <v>3567</v>
      </c>
      <c r="I47" s="116" t="s">
        <v>260</v>
      </c>
      <c r="J47" s="127"/>
      <c r="K47" s="162" t="s">
        <v>305</v>
      </c>
      <c r="L47" s="129">
        <f t="shared" si="0"/>
        <v>42</v>
      </c>
      <c r="M47" s="106"/>
      <c r="N47" s="132"/>
      <c r="O47" s="130"/>
      <c r="P47" s="106"/>
      <c r="Q47" s="106"/>
      <c r="R47" s="140"/>
      <c r="S47" s="106"/>
      <c r="T47" s="132"/>
      <c r="U47" s="133"/>
    </row>
    <row r="48" spans="1:21" s="10" customFormat="1" ht="45.75" customHeight="1" x14ac:dyDescent="0.2">
      <c r="A48" s="59">
        <v>43</v>
      </c>
      <c r="B48" s="63" t="s">
        <v>288</v>
      </c>
      <c r="C48" s="63" t="s">
        <v>286</v>
      </c>
      <c r="D48" s="60" t="s">
        <v>114</v>
      </c>
      <c r="E48" s="107" t="s">
        <v>129</v>
      </c>
      <c r="F48" s="63"/>
      <c r="G48" s="60">
        <v>2017</v>
      </c>
      <c r="H48" s="113">
        <v>3899.1</v>
      </c>
      <c r="I48" s="116" t="s">
        <v>260</v>
      </c>
      <c r="J48" s="127"/>
      <c r="K48" s="162" t="s">
        <v>304</v>
      </c>
      <c r="L48" s="129">
        <f t="shared" si="0"/>
        <v>43</v>
      </c>
      <c r="M48" s="106"/>
      <c r="N48" s="132"/>
      <c r="O48" s="130"/>
      <c r="P48" s="106"/>
      <c r="Q48" s="106"/>
      <c r="R48" s="140"/>
      <c r="S48" s="106"/>
      <c r="T48" s="132"/>
      <c r="U48" s="133"/>
    </row>
    <row r="49" spans="1:21" s="10" customFormat="1" ht="45.75" customHeight="1" x14ac:dyDescent="0.2">
      <c r="A49" s="59">
        <v>44</v>
      </c>
      <c r="B49" s="63" t="s">
        <v>289</v>
      </c>
      <c r="C49" s="63" t="s">
        <v>286</v>
      </c>
      <c r="D49" s="60" t="s">
        <v>114</v>
      </c>
      <c r="E49" s="107" t="s">
        <v>129</v>
      </c>
      <c r="F49" s="63"/>
      <c r="G49" s="60">
        <v>2017</v>
      </c>
      <c r="H49" s="113">
        <v>3690</v>
      </c>
      <c r="I49" s="116" t="s">
        <v>260</v>
      </c>
      <c r="J49" s="127"/>
      <c r="K49" s="162" t="s">
        <v>303</v>
      </c>
      <c r="L49" s="129">
        <f t="shared" si="0"/>
        <v>44</v>
      </c>
      <c r="M49" s="106"/>
      <c r="N49" s="132"/>
      <c r="O49" s="130"/>
      <c r="P49" s="106"/>
      <c r="Q49" s="106"/>
      <c r="R49" s="140"/>
      <c r="S49" s="106"/>
      <c r="T49" s="132"/>
      <c r="U49" s="133"/>
    </row>
    <row r="50" spans="1:21" s="10" customFormat="1" ht="45.75" customHeight="1" x14ac:dyDescent="0.2">
      <c r="A50" s="59">
        <v>45</v>
      </c>
      <c r="B50" s="63" t="s">
        <v>444</v>
      </c>
      <c r="C50" s="63" t="s">
        <v>301</v>
      </c>
      <c r="D50" s="60" t="s">
        <v>114</v>
      </c>
      <c r="E50" s="107" t="s">
        <v>129</v>
      </c>
      <c r="F50" s="63"/>
      <c r="G50" s="60">
        <v>2017</v>
      </c>
      <c r="H50" s="113">
        <v>10000</v>
      </c>
      <c r="I50" s="116" t="s">
        <v>302</v>
      </c>
      <c r="J50" s="127"/>
      <c r="K50" s="162" t="s">
        <v>70</v>
      </c>
      <c r="L50" s="129">
        <f t="shared" si="0"/>
        <v>45</v>
      </c>
      <c r="M50" s="106"/>
      <c r="N50" s="132"/>
      <c r="O50" s="130"/>
      <c r="P50" s="106"/>
      <c r="Q50" s="106"/>
      <c r="R50" s="140"/>
      <c r="S50" s="106"/>
      <c r="T50" s="132"/>
      <c r="U50" s="133"/>
    </row>
    <row r="51" spans="1:21" s="10" customFormat="1" ht="63.75" x14ac:dyDescent="0.2">
      <c r="A51" s="213">
        <v>46</v>
      </c>
      <c r="B51" s="162" t="s">
        <v>445</v>
      </c>
      <c r="C51" s="162"/>
      <c r="D51" s="213" t="s">
        <v>129</v>
      </c>
      <c r="E51" s="162" t="s">
        <v>129</v>
      </c>
      <c r="F51" s="162"/>
      <c r="G51" s="213">
        <v>1928</v>
      </c>
      <c r="H51" s="214">
        <v>359150.79</v>
      </c>
      <c r="I51" s="214" t="s">
        <v>446</v>
      </c>
      <c r="J51" s="122" t="s">
        <v>76</v>
      </c>
      <c r="K51" s="162" t="s">
        <v>78</v>
      </c>
      <c r="L51" s="215">
        <v>1</v>
      </c>
      <c r="M51" s="128" t="s">
        <v>156</v>
      </c>
      <c r="N51" s="130" t="s">
        <v>151</v>
      </c>
      <c r="O51" s="216" t="s">
        <v>150</v>
      </c>
      <c r="P51" s="216" t="s">
        <v>146</v>
      </c>
      <c r="Q51" s="216" t="s">
        <v>146</v>
      </c>
      <c r="R51" s="139" t="s">
        <v>146</v>
      </c>
      <c r="S51" s="139" t="s">
        <v>146</v>
      </c>
      <c r="T51" s="139" t="s">
        <v>147</v>
      </c>
      <c r="U51" s="139" t="s">
        <v>146</v>
      </c>
    </row>
    <row r="52" spans="1:21" s="10" customFormat="1" ht="38.25" x14ac:dyDescent="0.2">
      <c r="A52" s="60">
        <v>47</v>
      </c>
      <c r="B52" s="63" t="s">
        <v>447</v>
      </c>
      <c r="C52" s="63"/>
      <c r="D52" s="60" t="s">
        <v>129</v>
      </c>
      <c r="E52" s="63" t="s">
        <v>129</v>
      </c>
      <c r="F52" s="63"/>
      <c r="G52" s="60">
        <v>2003</v>
      </c>
      <c r="H52" s="114">
        <v>605383.31000000006</v>
      </c>
      <c r="I52" s="214" t="s">
        <v>446</v>
      </c>
      <c r="J52" s="123" t="s">
        <v>77</v>
      </c>
      <c r="K52" s="63" t="s">
        <v>78</v>
      </c>
      <c r="L52" s="217">
        <v>2</v>
      </c>
      <c r="M52" s="218" t="s">
        <v>175</v>
      </c>
      <c r="N52" s="130" t="s">
        <v>151</v>
      </c>
      <c r="O52" s="216" t="s">
        <v>150</v>
      </c>
      <c r="P52" s="216" t="s">
        <v>146</v>
      </c>
      <c r="Q52" s="219" t="s">
        <v>146</v>
      </c>
      <c r="R52" s="139" t="s">
        <v>146</v>
      </c>
      <c r="S52" s="139" t="s">
        <v>146</v>
      </c>
      <c r="T52" s="139" t="s">
        <v>147</v>
      </c>
      <c r="U52" s="139" t="s">
        <v>146</v>
      </c>
    </row>
    <row r="53" spans="1:21" s="10" customFormat="1" ht="46.5" customHeight="1" x14ac:dyDescent="0.2">
      <c r="A53" s="59">
        <v>45</v>
      </c>
      <c r="B53" s="1" t="s">
        <v>215</v>
      </c>
      <c r="C53" s="1"/>
      <c r="D53" s="2"/>
      <c r="E53" s="59"/>
      <c r="F53" s="1"/>
      <c r="G53" s="2"/>
      <c r="H53" s="111">
        <v>11531</v>
      </c>
      <c r="I53" s="2" t="s">
        <v>62</v>
      </c>
      <c r="J53" s="127"/>
      <c r="K53" s="109"/>
      <c r="L53" s="129">
        <f t="shared" si="0"/>
        <v>45</v>
      </c>
      <c r="M53" s="106"/>
      <c r="N53" s="132"/>
      <c r="O53" s="130"/>
      <c r="P53" s="106"/>
      <c r="Q53" s="106"/>
      <c r="R53" s="106"/>
      <c r="S53" s="106"/>
      <c r="T53" s="132"/>
      <c r="U53" s="133"/>
    </row>
    <row r="54" spans="1:21" s="10" customFormat="1" ht="46.5" customHeight="1" x14ac:dyDescent="0.2">
      <c r="A54" s="59">
        <v>46</v>
      </c>
      <c r="B54" s="1" t="s">
        <v>216</v>
      </c>
      <c r="C54" s="1"/>
      <c r="D54" s="2"/>
      <c r="E54" s="59"/>
      <c r="F54" s="1"/>
      <c r="G54" s="2"/>
      <c r="H54" s="111">
        <v>6775</v>
      </c>
      <c r="I54" s="2" t="s">
        <v>62</v>
      </c>
      <c r="J54" s="127"/>
      <c r="K54" s="109"/>
      <c r="L54" s="129">
        <f t="shared" si="0"/>
        <v>46</v>
      </c>
      <c r="M54" s="106"/>
      <c r="N54" s="132"/>
      <c r="O54" s="130"/>
      <c r="P54" s="106"/>
      <c r="Q54" s="106"/>
      <c r="R54" s="106"/>
      <c r="S54" s="106"/>
      <c r="T54" s="132"/>
      <c r="U54" s="133"/>
    </row>
    <row r="55" spans="1:21" s="10" customFormat="1" ht="46.5" customHeight="1" x14ac:dyDescent="0.2">
      <c r="A55" s="59">
        <v>47</v>
      </c>
      <c r="B55" s="1" t="s">
        <v>217</v>
      </c>
      <c r="C55" s="1"/>
      <c r="D55" s="2"/>
      <c r="E55" s="59"/>
      <c r="F55" s="1"/>
      <c r="G55" s="2"/>
      <c r="H55" s="111">
        <v>10887</v>
      </c>
      <c r="I55" s="2" t="s">
        <v>62</v>
      </c>
      <c r="J55" s="127"/>
      <c r="K55" s="109"/>
      <c r="L55" s="129">
        <f t="shared" si="0"/>
        <v>47</v>
      </c>
      <c r="M55" s="106"/>
      <c r="N55" s="132"/>
      <c r="O55" s="130"/>
      <c r="P55" s="106"/>
      <c r="Q55" s="106"/>
      <c r="R55" s="106"/>
      <c r="S55" s="106"/>
      <c r="T55" s="132"/>
      <c r="U55" s="133"/>
    </row>
    <row r="56" spans="1:21" s="10" customFormat="1" ht="46.5" customHeight="1" x14ac:dyDescent="0.2">
      <c r="A56" s="59">
        <v>48</v>
      </c>
      <c r="B56" s="1" t="s">
        <v>218</v>
      </c>
      <c r="C56" s="1"/>
      <c r="D56" s="2"/>
      <c r="E56" s="59"/>
      <c r="F56" s="1"/>
      <c r="G56" s="2"/>
      <c r="H56" s="111">
        <v>8625</v>
      </c>
      <c r="I56" s="2" t="s">
        <v>62</v>
      </c>
      <c r="J56" s="127"/>
      <c r="K56" s="109"/>
      <c r="L56" s="129">
        <f t="shared" si="0"/>
        <v>48</v>
      </c>
      <c r="M56" s="106"/>
      <c r="N56" s="132"/>
      <c r="O56" s="130"/>
      <c r="P56" s="106"/>
      <c r="Q56" s="106"/>
      <c r="R56" s="106"/>
      <c r="S56" s="106"/>
      <c r="T56" s="132"/>
      <c r="U56" s="133"/>
    </row>
    <row r="57" spans="1:21" s="10" customFormat="1" ht="46.5" customHeight="1" x14ac:dyDescent="0.2">
      <c r="A57" s="59">
        <v>49</v>
      </c>
      <c r="B57" s="1" t="s">
        <v>219</v>
      </c>
      <c r="C57" s="1"/>
      <c r="D57" s="2"/>
      <c r="E57" s="59"/>
      <c r="F57" s="1"/>
      <c r="G57" s="2"/>
      <c r="H57" s="111">
        <v>32632</v>
      </c>
      <c r="I57" s="2" t="s">
        <v>62</v>
      </c>
      <c r="J57" s="127"/>
      <c r="K57" s="109"/>
      <c r="L57" s="129">
        <f t="shared" si="0"/>
        <v>49</v>
      </c>
      <c r="M57" s="106"/>
      <c r="N57" s="132"/>
      <c r="O57" s="130"/>
      <c r="P57" s="106"/>
      <c r="Q57" s="106"/>
      <c r="R57" s="106"/>
      <c r="S57" s="106"/>
      <c r="T57" s="132"/>
      <c r="U57" s="133"/>
    </row>
    <row r="58" spans="1:21" s="10" customFormat="1" ht="46.5" customHeight="1" x14ac:dyDescent="0.2">
      <c r="A58" s="59">
        <v>50</v>
      </c>
      <c r="B58" s="1" t="s">
        <v>219</v>
      </c>
      <c r="C58" s="1"/>
      <c r="D58" s="2"/>
      <c r="E58" s="59"/>
      <c r="F58" s="1"/>
      <c r="G58" s="2"/>
      <c r="H58" s="111">
        <v>61090</v>
      </c>
      <c r="I58" s="2" t="s">
        <v>62</v>
      </c>
      <c r="J58" s="127"/>
      <c r="K58" s="109"/>
      <c r="L58" s="129">
        <f t="shared" si="0"/>
        <v>50</v>
      </c>
      <c r="M58" s="106"/>
      <c r="N58" s="132"/>
      <c r="O58" s="130"/>
      <c r="P58" s="106"/>
      <c r="Q58" s="106"/>
      <c r="R58" s="106"/>
      <c r="S58" s="106"/>
      <c r="T58" s="132"/>
      <c r="U58" s="133"/>
    </row>
    <row r="59" spans="1:21" s="10" customFormat="1" ht="46.5" customHeight="1" x14ac:dyDescent="0.2">
      <c r="A59" s="59">
        <v>51</v>
      </c>
      <c r="B59" s="1" t="s">
        <v>220</v>
      </c>
      <c r="C59" s="1"/>
      <c r="D59" s="2"/>
      <c r="E59" s="59"/>
      <c r="F59" s="1"/>
      <c r="G59" s="2"/>
      <c r="H59" s="111">
        <v>28942</v>
      </c>
      <c r="I59" s="2" t="s">
        <v>62</v>
      </c>
      <c r="J59" s="127"/>
      <c r="K59" s="109"/>
      <c r="L59" s="129">
        <f t="shared" si="0"/>
        <v>51</v>
      </c>
      <c r="M59" s="106"/>
      <c r="N59" s="132"/>
      <c r="O59" s="130"/>
      <c r="P59" s="106"/>
      <c r="Q59" s="106"/>
      <c r="R59" s="106"/>
      <c r="S59" s="106"/>
      <c r="T59" s="132"/>
      <c r="U59" s="133"/>
    </row>
    <row r="60" spans="1:21" s="10" customFormat="1" ht="46.5" customHeight="1" x14ac:dyDescent="0.2">
      <c r="A60" s="59">
        <v>52</v>
      </c>
      <c r="B60" s="1" t="s">
        <v>221</v>
      </c>
      <c r="C60" s="1"/>
      <c r="D60" s="2"/>
      <c r="E60" s="59"/>
      <c r="F60" s="1"/>
      <c r="G60" s="2"/>
      <c r="H60" s="111">
        <v>1025</v>
      </c>
      <c r="I60" s="2" t="s">
        <v>62</v>
      </c>
      <c r="J60" s="127"/>
      <c r="K60" s="109"/>
      <c r="L60" s="129">
        <f t="shared" si="0"/>
        <v>52</v>
      </c>
      <c r="M60" s="106"/>
      <c r="N60" s="132"/>
      <c r="O60" s="130"/>
      <c r="P60" s="106"/>
      <c r="Q60" s="106"/>
      <c r="R60" s="106"/>
      <c r="S60" s="106"/>
      <c r="T60" s="132"/>
      <c r="U60" s="133"/>
    </row>
    <row r="61" spans="1:21" s="10" customFormat="1" ht="46.5" customHeight="1" x14ac:dyDescent="0.2">
      <c r="A61" s="59">
        <v>53</v>
      </c>
      <c r="B61" s="1" t="s">
        <v>222</v>
      </c>
      <c r="C61" s="1"/>
      <c r="D61" s="2"/>
      <c r="E61" s="59"/>
      <c r="F61" s="1"/>
      <c r="G61" s="2"/>
      <c r="H61" s="111">
        <v>67824</v>
      </c>
      <c r="I61" s="2" t="s">
        <v>62</v>
      </c>
      <c r="J61" s="127"/>
      <c r="K61" s="109"/>
      <c r="L61" s="129">
        <f t="shared" si="0"/>
        <v>53</v>
      </c>
      <c r="M61" s="106"/>
      <c r="N61" s="132"/>
      <c r="O61" s="130"/>
      <c r="P61" s="106"/>
      <c r="Q61" s="106"/>
      <c r="R61" s="106"/>
      <c r="S61" s="106"/>
      <c r="T61" s="132"/>
      <c r="U61" s="133"/>
    </row>
    <row r="62" spans="1:21" s="10" customFormat="1" ht="46.5" customHeight="1" x14ac:dyDescent="0.2">
      <c r="A62" s="59">
        <v>54</v>
      </c>
      <c r="B62" s="1" t="s">
        <v>223</v>
      </c>
      <c r="C62" s="1"/>
      <c r="D62" s="2"/>
      <c r="E62" s="59"/>
      <c r="F62" s="1"/>
      <c r="G62" s="2"/>
      <c r="H62" s="111">
        <v>8191</v>
      </c>
      <c r="I62" s="2" t="s">
        <v>62</v>
      </c>
      <c r="J62" s="127"/>
      <c r="K62" s="109"/>
      <c r="L62" s="129">
        <f t="shared" si="0"/>
        <v>54</v>
      </c>
      <c r="M62" s="106"/>
      <c r="N62" s="132"/>
      <c r="O62" s="130"/>
      <c r="P62" s="106"/>
      <c r="Q62" s="106"/>
      <c r="R62" s="106"/>
      <c r="S62" s="106"/>
      <c r="T62" s="132"/>
      <c r="U62" s="133"/>
    </row>
    <row r="63" spans="1:21" s="10" customFormat="1" ht="46.5" customHeight="1" x14ac:dyDescent="0.2">
      <c r="A63" s="59">
        <v>55</v>
      </c>
      <c r="B63" s="1" t="s">
        <v>224</v>
      </c>
      <c r="C63" s="1"/>
      <c r="D63" s="2"/>
      <c r="E63" s="59"/>
      <c r="F63" s="1"/>
      <c r="G63" s="2"/>
      <c r="H63" s="111">
        <v>43292</v>
      </c>
      <c r="I63" s="2" t="s">
        <v>62</v>
      </c>
      <c r="J63" s="127"/>
      <c r="K63" s="109"/>
      <c r="L63" s="129">
        <f t="shared" si="0"/>
        <v>55</v>
      </c>
      <c r="M63" s="106"/>
      <c r="N63" s="132"/>
      <c r="O63" s="130"/>
      <c r="P63" s="106"/>
      <c r="Q63" s="106"/>
      <c r="R63" s="106"/>
      <c r="S63" s="106"/>
      <c r="T63" s="132"/>
      <c r="U63" s="133"/>
    </row>
    <row r="64" spans="1:21" s="10" customFormat="1" ht="46.5" customHeight="1" x14ac:dyDescent="0.2">
      <c r="A64" s="59">
        <v>56</v>
      </c>
      <c r="B64" s="1" t="s">
        <v>225</v>
      </c>
      <c r="C64" s="1"/>
      <c r="D64" s="2"/>
      <c r="E64" s="59"/>
      <c r="F64" s="1"/>
      <c r="G64" s="2"/>
      <c r="H64" s="111">
        <v>113663</v>
      </c>
      <c r="I64" s="2" t="s">
        <v>62</v>
      </c>
      <c r="J64" s="127"/>
      <c r="K64" s="109"/>
      <c r="L64" s="129">
        <f t="shared" si="0"/>
        <v>56</v>
      </c>
      <c r="M64" s="106"/>
      <c r="N64" s="132"/>
      <c r="O64" s="130"/>
      <c r="P64" s="106"/>
      <c r="Q64" s="106"/>
      <c r="R64" s="106"/>
      <c r="S64" s="106"/>
      <c r="T64" s="132"/>
      <c r="U64" s="133"/>
    </row>
    <row r="65" spans="1:21" s="10" customFormat="1" ht="46.5" customHeight="1" x14ac:dyDescent="0.2">
      <c r="A65" s="59">
        <v>57</v>
      </c>
      <c r="B65" s="1" t="s">
        <v>226</v>
      </c>
      <c r="C65" s="1"/>
      <c r="D65" s="2"/>
      <c r="E65" s="59"/>
      <c r="F65" s="1"/>
      <c r="G65" s="2"/>
      <c r="H65" s="111">
        <v>95470</v>
      </c>
      <c r="I65" s="2" t="s">
        <v>62</v>
      </c>
      <c r="J65" s="127"/>
      <c r="K65" s="109"/>
      <c r="L65" s="129">
        <f t="shared" si="0"/>
        <v>57</v>
      </c>
      <c r="M65" s="106"/>
      <c r="N65" s="132"/>
      <c r="O65" s="130"/>
      <c r="P65" s="106"/>
      <c r="Q65" s="106"/>
      <c r="R65" s="106"/>
      <c r="S65" s="106"/>
      <c r="T65" s="132"/>
      <c r="U65" s="133"/>
    </row>
    <row r="66" spans="1:21" s="10" customFormat="1" ht="46.5" customHeight="1" x14ac:dyDescent="0.2">
      <c r="A66" s="59">
        <v>58</v>
      </c>
      <c r="B66" s="1" t="s">
        <v>227</v>
      </c>
      <c r="C66" s="1"/>
      <c r="D66" s="2"/>
      <c r="E66" s="59"/>
      <c r="F66" s="1"/>
      <c r="G66" s="2"/>
      <c r="H66" s="111">
        <v>93232</v>
      </c>
      <c r="I66" s="2" t="s">
        <v>62</v>
      </c>
      <c r="J66" s="127"/>
      <c r="K66" s="109"/>
      <c r="L66" s="129">
        <f t="shared" si="0"/>
        <v>58</v>
      </c>
      <c r="M66" s="106"/>
      <c r="N66" s="132"/>
      <c r="O66" s="130"/>
      <c r="P66" s="106"/>
      <c r="Q66" s="106"/>
      <c r="R66" s="106"/>
      <c r="S66" s="106"/>
      <c r="T66" s="132"/>
      <c r="U66" s="133"/>
    </row>
    <row r="67" spans="1:21" s="10" customFormat="1" ht="46.5" customHeight="1" x14ac:dyDescent="0.2">
      <c r="A67" s="59">
        <v>59</v>
      </c>
      <c r="B67" s="1" t="s">
        <v>228</v>
      </c>
      <c r="C67" s="1"/>
      <c r="D67" s="2"/>
      <c r="E67" s="59"/>
      <c r="F67" s="1"/>
      <c r="G67" s="2"/>
      <c r="H67" s="111">
        <v>48937</v>
      </c>
      <c r="I67" s="2" t="s">
        <v>62</v>
      </c>
      <c r="J67" s="127"/>
      <c r="K67" s="109"/>
      <c r="L67" s="129">
        <f t="shared" si="0"/>
        <v>59</v>
      </c>
      <c r="M67" s="106"/>
      <c r="N67" s="132"/>
      <c r="O67" s="130"/>
      <c r="P67" s="106"/>
      <c r="Q67" s="106"/>
      <c r="R67" s="106"/>
      <c r="S67" s="106"/>
      <c r="T67" s="132"/>
      <c r="U67" s="133"/>
    </row>
    <row r="68" spans="1:21" s="10" customFormat="1" ht="46.5" customHeight="1" x14ac:dyDescent="0.2">
      <c r="A68" s="59">
        <v>60</v>
      </c>
      <c r="B68" s="1" t="s">
        <v>229</v>
      </c>
      <c r="C68" s="1"/>
      <c r="D68" s="2"/>
      <c r="E68" s="59"/>
      <c r="F68" s="1"/>
      <c r="G68" s="2"/>
      <c r="H68" s="111">
        <v>577610</v>
      </c>
      <c r="I68" s="2" t="s">
        <v>62</v>
      </c>
      <c r="J68" s="127"/>
      <c r="K68" s="109"/>
      <c r="L68" s="129">
        <f t="shared" si="0"/>
        <v>60</v>
      </c>
      <c r="M68" s="106"/>
      <c r="N68" s="132"/>
      <c r="O68" s="130"/>
      <c r="P68" s="106"/>
      <c r="Q68" s="106"/>
      <c r="R68" s="106"/>
      <c r="S68" s="106"/>
      <c r="T68" s="132"/>
      <c r="U68" s="133"/>
    </row>
    <row r="69" spans="1:21" s="10" customFormat="1" ht="46.5" customHeight="1" x14ac:dyDescent="0.2">
      <c r="A69" s="59">
        <v>61</v>
      </c>
      <c r="B69" s="1" t="s">
        <v>230</v>
      </c>
      <c r="C69" s="1"/>
      <c r="D69" s="2"/>
      <c r="E69" s="59"/>
      <c r="F69" s="1"/>
      <c r="G69" s="2"/>
      <c r="H69" s="111">
        <v>850557.7</v>
      </c>
      <c r="I69" s="2" t="s">
        <v>62</v>
      </c>
      <c r="J69" s="127"/>
      <c r="K69" s="109"/>
      <c r="L69" s="129">
        <f t="shared" si="0"/>
        <v>61</v>
      </c>
      <c r="M69" s="106"/>
      <c r="N69" s="132"/>
      <c r="O69" s="130"/>
      <c r="P69" s="106"/>
      <c r="Q69" s="106"/>
      <c r="R69" s="106"/>
      <c r="S69" s="106"/>
      <c r="T69" s="132"/>
      <c r="U69" s="133"/>
    </row>
    <row r="70" spans="1:21" s="10" customFormat="1" ht="46.5" customHeight="1" x14ac:dyDescent="0.2">
      <c r="A70" s="59">
        <v>62</v>
      </c>
      <c r="B70" s="1" t="s">
        <v>231</v>
      </c>
      <c r="C70" s="1"/>
      <c r="D70" s="2"/>
      <c r="E70" s="59"/>
      <c r="F70" s="1"/>
      <c r="G70" s="2"/>
      <c r="H70" s="111">
        <v>360204.92</v>
      </c>
      <c r="I70" s="2" t="s">
        <v>62</v>
      </c>
      <c r="J70" s="127"/>
      <c r="K70" s="109"/>
      <c r="L70" s="129">
        <f t="shared" si="0"/>
        <v>62</v>
      </c>
      <c r="M70" s="106"/>
      <c r="N70" s="132"/>
      <c r="O70" s="130"/>
      <c r="P70" s="106"/>
      <c r="Q70" s="106"/>
      <c r="R70" s="106"/>
      <c r="S70" s="106"/>
      <c r="T70" s="132"/>
      <c r="U70" s="133"/>
    </row>
    <row r="71" spans="1:21" s="10" customFormat="1" ht="46.5" customHeight="1" x14ac:dyDescent="0.2">
      <c r="A71" s="59">
        <v>63</v>
      </c>
      <c r="B71" s="1" t="s">
        <v>232</v>
      </c>
      <c r="C71" s="1"/>
      <c r="D71" s="2"/>
      <c r="E71" s="59"/>
      <c r="F71" s="1"/>
      <c r="G71" s="2"/>
      <c r="H71" s="111">
        <v>450218.46</v>
      </c>
      <c r="I71" s="2" t="s">
        <v>62</v>
      </c>
      <c r="J71" s="127"/>
      <c r="K71" s="109"/>
      <c r="L71" s="129">
        <f t="shared" si="0"/>
        <v>63</v>
      </c>
      <c r="M71" s="106"/>
      <c r="N71" s="132"/>
      <c r="O71" s="130"/>
      <c r="P71" s="106"/>
      <c r="Q71" s="106"/>
      <c r="R71" s="106"/>
      <c r="S71" s="106"/>
      <c r="T71" s="132"/>
      <c r="U71" s="133"/>
    </row>
    <row r="72" spans="1:21" s="10" customFormat="1" ht="46.5" customHeight="1" x14ac:dyDescent="0.2">
      <c r="A72" s="59">
        <v>64</v>
      </c>
      <c r="B72" s="1" t="s">
        <v>233</v>
      </c>
      <c r="C72" s="1"/>
      <c r="D72" s="2"/>
      <c r="E72" s="59"/>
      <c r="F72" s="1"/>
      <c r="G72" s="2"/>
      <c r="H72" s="111">
        <v>292674</v>
      </c>
      <c r="I72" s="2" t="s">
        <v>62</v>
      </c>
      <c r="J72" s="127"/>
      <c r="K72" s="109"/>
      <c r="L72" s="129">
        <f t="shared" ref="L72:L80" si="1">A72</f>
        <v>64</v>
      </c>
      <c r="M72" s="106"/>
      <c r="N72" s="132"/>
      <c r="O72" s="130"/>
      <c r="P72" s="106"/>
      <c r="Q72" s="106"/>
      <c r="R72" s="106"/>
      <c r="S72" s="106"/>
      <c r="T72" s="132"/>
      <c r="U72" s="133"/>
    </row>
    <row r="73" spans="1:21" s="10" customFormat="1" ht="46.5" customHeight="1" x14ac:dyDescent="0.2">
      <c r="A73" s="59">
        <v>65</v>
      </c>
      <c r="B73" s="1" t="s">
        <v>234</v>
      </c>
      <c r="C73" s="1"/>
      <c r="D73" s="2"/>
      <c r="E73" s="59"/>
      <c r="F73" s="1"/>
      <c r="G73" s="2"/>
      <c r="H73" s="111">
        <v>241982.09</v>
      </c>
      <c r="I73" s="2" t="s">
        <v>62</v>
      </c>
      <c r="J73" s="127"/>
      <c r="K73" s="109"/>
      <c r="L73" s="129">
        <f t="shared" si="1"/>
        <v>65</v>
      </c>
      <c r="M73" s="106"/>
      <c r="N73" s="132"/>
      <c r="O73" s="130"/>
      <c r="P73" s="106"/>
      <c r="Q73" s="106"/>
      <c r="R73" s="106"/>
      <c r="S73" s="106"/>
      <c r="T73" s="132"/>
      <c r="U73" s="133"/>
    </row>
    <row r="74" spans="1:21" s="10" customFormat="1" ht="46.5" customHeight="1" x14ac:dyDescent="0.2">
      <c r="A74" s="59">
        <v>66</v>
      </c>
      <c r="B74" s="1" t="s">
        <v>235</v>
      </c>
      <c r="C74" s="1"/>
      <c r="D74" s="2"/>
      <c r="E74" s="59"/>
      <c r="F74" s="1"/>
      <c r="G74" s="2"/>
      <c r="H74" s="111">
        <v>21898</v>
      </c>
      <c r="I74" s="2" t="s">
        <v>62</v>
      </c>
      <c r="J74" s="127"/>
      <c r="K74" s="109"/>
      <c r="L74" s="129">
        <f t="shared" si="1"/>
        <v>66</v>
      </c>
      <c r="M74" s="106"/>
      <c r="N74" s="132"/>
      <c r="O74" s="130"/>
      <c r="P74" s="106"/>
      <c r="Q74" s="106"/>
      <c r="R74" s="106"/>
      <c r="S74" s="106"/>
      <c r="T74" s="132"/>
      <c r="U74" s="133"/>
    </row>
    <row r="75" spans="1:21" s="10" customFormat="1" ht="46.5" customHeight="1" x14ac:dyDescent="0.2">
      <c r="A75" s="59">
        <v>67</v>
      </c>
      <c r="B75" s="1" t="s">
        <v>236</v>
      </c>
      <c r="C75" s="1"/>
      <c r="D75" s="2"/>
      <c r="E75" s="59"/>
      <c r="F75" s="1"/>
      <c r="G75" s="2"/>
      <c r="H75" s="111">
        <v>74186.3</v>
      </c>
      <c r="I75" s="2" t="s">
        <v>62</v>
      </c>
      <c r="J75" s="127"/>
      <c r="K75" s="109"/>
      <c r="L75" s="129">
        <f t="shared" si="1"/>
        <v>67</v>
      </c>
      <c r="M75" s="106"/>
      <c r="N75" s="132"/>
      <c r="O75" s="130"/>
      <c r="P75" s="106"/>
      <c r="Q75" s="106"/>
      <c r="R75" s="106"/>
      <c r="S75" s="106"/>
      <c r="T75" s="132"/>
      <c r="U75" s="133"/>
    </row>
    <row r="76" spans="1:21" s="10" customFormat="1" ht="46.5" customHeight="1" x14ac:dyDescent="0.2">
      <c r="A76" s="59">
        <v>68</v>
      </c>
      <c r="B76" s="1" t="s">
        <v>237</v>
      </c>
      <c r="C76" s="1"/>
      <c r="D76" s="2"/>
      <c r="E76" s="59"/>
      <c r="F76" s="1"/>
      <c r="G76" s="2"/>
      <c r="H76" s="111">
        <v>63533.37</v>
      </c>
      <c r="I76" s="2" t="s">
        <v>62</v>
      </c>
      <c r="J76" s="127"/>
      <c r="K76" s="109"/>
      <c r="L76" s="129">
        <f t="shared" si="1"/>
        <v>68</v>
      </c>
      <c r="M76" s="106"/>
      <c r="N76" s="132"/>
      <c r="O76" s="130"/>
      <c r="P76" s="106"/>
      <c r="Q76" s="106"/>
      <c r="R76" s="106"/>
      <c r="S76" s="106"/>
      <c r="T76" s="132"/>
      <c r="U76" s="133"/>
    </row>
    <row r="77" spans="1:21" s="10" customFormat="1" ht="46.5" customHeight="1" x14ac:dyDescent="0.2">
      <c r="A77" s="59">
        <v>69</v>
      </c>
      <c r="B77" s="1" t="s">
        <v>238</v>
      </c>
      <c r="C77" s="1"/>
      <c r="D77" s="2"/>
      <c r="E77" s="59"/>
      <c r="F77" s="1"/>
      <c r="G77" s="2"/>
      <c r="H77" s="111">
        <v>71626.490000000005</v>
      </c>
      <c r="I77" s="2" t="s">
        <v>62</v>
      </c>
      <c r="J77" s="127"/>
      <c r="K77" s="109"/>
      <c r="L77" s="129">
        <f t="shared" si="1"/>
        <v>69</v>
      </c>
      <c r="M77" s="106"/>
      <c r="N77" s="132"/>
      <c r="O77" s="130"/>
      <c r="P77" s="106"/>
      <c r="Q77" s="106"/>
      <c r="R77" s="106"/>
      <c r="S77" s="106"/>
      <c r="T77" s="132"/>
      <c r="U77" s="133"/>
    </row>
    <row r="78" spans="1:21" s="10" customFormat="1" ht="46.5" customHeight="1" x14ac:dyDescent="0.2">
      <c r="A78" s="59">
        <v>70</v>
      </c>
      <c r="B78" s="1" t="s">
        <v>239</v>
      </c>
      <c r="C78" s="1"/>
      <c r="D78" s="2"/>
      <c r="E78" s="59"/>
      <c r="F78" s="1"/>
      <c r="G78" s="2"/>
      <c r="H78" s="111">
        <v>90621</v>
      </c>
      <c r="I78" s="2" t="s">
        <v>62</v>
      </c>
      <c r="J78" s="127"/>
      <c r="K78" s="109"/>
      <c r="L78" s="129">
        <f t="shared" si="1"/>
        <v>70</v>
      </c>
      <c r="M78" s="106"/>
      <c r="N78" s="132"/>
      <c r="O78" s="130"/>
      <c r="P78" s="106"/>
      <c r="Q78" s="106"/>
      <c r="R78" s="106"/>
      <c r="S78" s="106"/>
      <c r="T78" s="132"/>
      <c r="U78" s="133"/>
    </row>
    <row r="79" spans="1:21" s="10" customFormat="1" ht="46.5" customHeight="1" x14ac:dyDescent="0.2">
      <c r="A79" s="59">
        <v>71</v>
      </c>
      <c r="B79" s="1" t="s">
        <v>240</v>
      </c>
      <c r="C79" s="1"/>
      <c r="D79" s="2"/>
      <c r="E79" s="59"/>
      <c r="F79" s="1"/>
      <c r="G79" s="2"/>
      <c r="H79" s="111">
        <v>44439.96</v>
      </c>
      <c r="I79" s="2" t="s">
        <v>62</v>
      </c>
      <c r="J79" s="127"/>
      <c r="K79" s="109"/>
      <c r="L79" s="129">
        <f t="shared" si="1"/>
        <v>71</v>
      </c>
      <c r="M79" s="106"/>
      <c r="N79" s="132"/>
      <c r="O79" s="130"/>
      <c r="P79" s="106"/>
      <c r="Q79" s="106"/>
      <c r="R79" s="106"/>
      <c r="S79" s="106"/>
      <c r="T79" s="132"/>
      <c r="U79" s="133"/>
    </row>
    <row r="80" spans="1:21" s="10" customFormat="1" ht="46.5" customHeight="1" x14ac:dyDescent="0.2">
      <c r="A80" s="59">
        <v>72</v>
      </c>
      <c r="B80" s="1" t="s">
        <v>298</v>
      </c>
      <c r="C80" s="1"/>
      <c r="D80" s="2"/>
      <c r="E80" s="59"/>
      <c r="F80" s="1"/>
      <c r="G80" s="2"/>
      <c r="H80" s="111">
        <v>32500</v>
      </c>
      <c r="I80" s="2" t="s">
        <v>62</v>
      </c>
      <c r="J80" s="127"/>
      <c r="K80" s="109"/>
      <c r="L80" s="129">
        <f t="shared" si="1"/>
        <v>72</v>
      </c>
      <c r="M80" s="106"/>
      <c r="N80" s="132"/>
      <c r="O80" s="130"/>
      <c r="P80" s="106"/>
      <c r="Q80" s="106"/>
      <c r="R80" s="106"/>
      <c r="S80" s="106"/>
      <c r="T80" s="132"/>
      <c r="U80" s="133"/>
    </row>
    <row r="81" spans="1:21" s="10" customFormat="1" x14ac:dyDescent="0.2">
      <c r="A81" s="260" t="s">
        <v>0</v>
      </c>
      <c r="B81" s="260" t="s">
        <v>0</v>
      </c>
      <c r="C81" s="260"/>
      <c r="D81" s="260"/>
      <c r="E81" s="260"/>
      <c r="F81" s="260"/>
      <c r="G81" s="260"/>
      <c r="H81" s="17">
        <f>SUM(H6:H80)</f>
        <v>17647483.600000001</v>
      </c>
      <c r="I81" s="18"/>
      <c r="J81" s="1"/>
      <c r="K81" s="85"/>
      <c r="L81" s="57"/>
      <c r="M81" s="1"/>
      <c r="N81" s="1"/>
      <c r="O81" s="2"/>
      <c r="P81" s="2"/>
      <c r="Q81" s="2"/>
      <c r="R81" s="2"/>
      <c r="S81" s="2"/>
      <c r="T81" s="45"/>
      <c r="U81" s="45"/>
    </row>
    <row r="82" spans="1:21" ht="12.75" customHeight="1" x14ac:dyDescent="0.2">
      <c r="A82" s="266" t="s">
        <v>186</v>
      </c>
      <c r="B82" s="267"/>
      <c r="C82" s="267"/>
      <c r="D82" s="267"/>
      <c r="E82" s="267"/>
      <c r="F82" s="267"/>
      <c r="G82" s="267"/>
      <c r="H82" s="267"/>
      <c r="I82" s="267"/>
      <c r="J82" s="267"/>
      <c r="K82" s="267"/>
      <c r="L82" s="75" t="str">
        <f>A82</f>
        <v>3. Szkoła Podstawowa w Kterach</v>
      </c>
      <c r="M82" s="44"/>
      <c r="N82" s="86"/>
      <c r="O82" s="49"/>
      <c r="P82" s="49"/>
      <c r="Q82" s="49"/>
      <c r="R82" s="49"/>
      <c r="S82" s="49"/>
      <c r="T82" s="49"/>
      <c r="U82" s="50"/>
    </row>
    <row r="83" spans="1:21" s="84" customFormat="1" ht="51" x14ac:dyDescent="0.2">
      <c r="A83" s="95">
        <v>1</v>
      </c>
      <c r="B83" s="109" t="s">
        <v>79</v>
      </c>
      <c r="C83" s="109" t="s">
        <v>208</v>
      </c>
      <c r="D83" s="165" t="s">
        <v>114</v>
      </c>
      <c r="E83" s="165" t="s">
        <v>129</v>
      </c>
      <c r="F83" s="165"/>
      <c r="G83" s="165">
        <v>1902</v>
      </c>
      <c r="H83" s="305">
        <v>267000</v>
      </c>
      <c r="I83" s="108" t="s">
        <v>255</v>
      </c>
      <c r="J83" s="122" t="s">
        <v>81</v>
      </c>
      <c r="K83" s="106" t="s">
        <v>84</v>
      </c>
      <c r="L83" s="129">
        <f>A83</f>
        <v>1</v>
      </c>
      <c r="M83" s="1" t="s">
        <v>156</v>
      </c>
      <c r="N83" s="1" t="s">
        <v>151</v>
      </c>
      <c r="O83" s="2" t="s">
        <v>158</v>
      </c>
      <c r="P83" s="2" t="s">
        <v>146</v>
      </c>
      <c r="Q83" s="2" t="s">
        <v>146</v>
      </c>
      <c r="R83" s="2" t="s">
        <v>146</v>
      </c>
      <c r="S83" s="2" t="s">
        <v>146</v>
      </c>
      <c r="T83" s="45" t="s">
        <v>147</v>
      </c>
      <c r="U83" s="45" t="s">
        <v>146</v>
      </c>
    </row>
    <row r="84" spans="1:21" s="84" customFormat="1" ht="76.5" x14ac:dyDescent="0.2">
      <c r="A84" s="2">
        <v>2</v>
      </c>
      <c r="B84" s="1" t="s">
        <v>80</v>
      </c>
      <c r="C84" s="1" t="s">
        <v>208</v>
      </c>
      <c r="D84" s="2" t="s">
        <v>114</v>
      </c>
      <c r="E84" s="2" t="s">
        <v>129</v>
      </c>
      <c r="F84" s="2"/>
      <c r="G84" s="2">
        <v>2001</v>
      </c>
      <c r="H84" s="306">
        <v>1123000</v>
      </c>
      <c r="I84" s="108" t="s">
        <v>255</v>
      </c>
      <c r="J84" s="123" t="s">
        <v>82</v>
      </c>
      <c r="K84" s="106" t="s">
        <v>84</v>
      </c>
      <c r="L84" s="129">
        <f>A84</f>
        <v>2</v>
      </c>
      <c r="M84" s="1" t="s">
        <v>176</v>
      </c>
      <c r="N84" s="1" t="s">
        <v>104</v>
      </c>
      <c r="O84" s="2" t="s">
        <v>158</v>
      </c>
      <c r="P84" s="2" t="s">
        <v>146</v>
      </c>
      <c r="Q84" s="2" t="s">
        <v>146</v>
      </c>
      <c r="R84" s="2" t="s">
        <v>146</v>
      </c>
      <c r="S84" s="2" t="s">
        <v>146</v>
      </c>
      <c r="T84" s="45" t="s">
        <v>147</v>
      </c>
      <c r="U84" s="45" t="s">
        <v>146</v>
      </c>
    </row>
    <row r="85" spans="1:21" s="84" customFormat="1" ht="25.5" x14ac:dyDescent="0.2">
      <c r="A85" s="2">
        <v>3</v>
      </c>
      <c r="B85" s="1" t="s">
        <v>74</v>
      </c>
      <c r="C85" s="1" t="s">
        <v>89</v>
      </c>
      <c r="D85" s="2" t="s">
        <v>114</v>
      </c>
      <c r="E85" s="2" t="s">
        <v>129</v>
      </c>
      <c r="F85" s="2"/>
      <c r="G85" s="2">
        <v>1971</v>
      </c>
      <c r="H85" s="304">
        <v>110000</v>
      </c>
      <c r="I85" s="108" t="s">
        <v>255</v>
      </c>
      <c r="J85" s="123" t="s">
        <v>83</v>
      </c>
      <c r="K85" s="106" t="s">
        <v>84</v>
      </c>
      <c r="L85" s="129">
        <f>A85</f>
        <v>3</v>
      </c>
      <c r="M85" s="1" t="s">
        <v>156</v>
      </c>
      <c r="N85" s="1" t="s">
        <v>104</v>
      </c>
      <c r="O85" s="2" t="s">
        <v>158</v>
      </c>
      <c r="P85" s="2" t="s">
        <v>148</v>
      </c>
      <c r="Q85" s="2" t="s">
        <v>148</v>
      </c>
      <c r="R85" s="2" t="s">
        <v>147</v>
      </c>
      <c r="S85" s="2" t="s">
        <v>148</v>
      </c>
      <c r="T85" s="45" t="s">
        <v>147</v>
      </c>
      <c r="U85" s="45" t="s">
        <v>147</v>
      </c>
    </row>
    <row r="86" spans="1:21" s="84" customFormat="1" ht="38.25" x14ac:dyDescent="0.2">
      <c r="A86" s="2">
        <v>4</v>
      </c>
      <c r="B86" s="63" t="s">
        <v>290</v>
      </c>
      <c r="C86" s="63"/>
      <c r="D86" s="63"/>
      <c r="E86" s="63"/>
      <c r="F86" s="63"/>
      <c r="G86" s="60">
        <v>2014</v>
      </c>
      <c r="H86" s="115">
        <v>34279.56</v>
      </c>
      <c r="I86" s="117" t="s">
        <v>260</v>
      </c>
      <c r="J86" s="125"/>
      <c r="K86" s="106" t="s">
        <v>84</v>
      </c>
      <c r="L86" s="129">
        <f>A86</f>
        <v>4</v>
      </c>
      <c r="M86" s="1"/>
      <c r="N86" s="1"/>
      <c r="O86" s="2"/>
      <c r="P86" s="2"/>
      <c r="Q86" s="2"/>
      <c r="R86" s="2"/>
      <c r="S86" s="2"/>
      <c r="T86" s="45"/>
      <c r="U86" s="45"/>
    </row>
    <row r="87" spans="1:21" s="4" customFormat="1" x14ac:dyDescent="0.2">
      <c r="A87" s="71"/>
      <c r="B87" s="268" t="s">
        <v>0</v>
      </c>
      <c r="C87" s="269"/>
      <c r="D87" s="269"/>
      <c r="E87" s="269"/>
      <c r="F87" s="269"/>
      <c r="G87" s="270"/>
      <c r="H87" s="20">
        <f>SUM(H83:H86)</f>
        <v>1534279.56</v>
      </c>
      <c r="I87" s="21"/>
      <c r="J87" s="87"/>
      <c r="L87" s="57"/>
      <c r="M87" s="1"/>
      <c r="N87" s="1"/>
      <c r="O87" s="2"/>
      <c r="P87" s="2"/>
      <c r="Q87" s="2"/>
      <c r="R87" s="2"/>
      <c r="S87" s="2"/>
      <c r="T87" s="2"/>
      <c r="U87" s="2"/>
    </row>
    <row r="88" spans="1:21" ht="12.75" customHeight="1" x14ac:dyDescent="0.2">
      <c r="A88" s="266" t="s">
        <v>187</v>
      </c>
      <c r="B88" s="267"/>
      <c r="C88" s="267"/>
      <c r="D88" s="267"/>
      <c r="E88" s="267"/>
      <c r="F88" s="267"/>
      <c r="G88" s="267"/>
      <c r="H88" s="267"/>
      <c r="I88" s="267"/>
      <c r="J88" s="267"/>
      <c r="K88" s="267"/>
      <c r="L88" s="73" t="str">
        <f>A88</f>
        <v>4. Szkoła Podstawowa w Kaszewach Dwornych</v>
      </c>
      <c r="M88" s="44"/>
      <c r="N88" s="86"/>
      <c r="O88" s="49"/>
      <c r="P88" s="49"/>
      <c r="Q88" s="49"/>
      <c r="R88" s="49"/>
      <c r="S88" s="49"/>
      <c r="T88" s="49"/>
      <c r="U88" s="50"/>
    </row>
    <row r="89" spans="1:21" s="88" customFormat="1" ht="102" x14ac:dyDescent="0.2">
      <c r="A89" s="110">
        <v>1</v>
      </c>
      <c r="B89" s="109" t="s">
        <v>72</v>
      </c>
      <c r="C89" s="109" t="s">
        <v>208</v>
      </c>
      <c r="D89" s="165" t="s">
        <v>114</v>
      </c>
      <c r="E89" s="165" t="s">
        <v>129</v>
      </c>
      <c r="F89" s="165"/>
      <c r="G89" s="165">
        <v>1963</v>
      </c>
      <c r="H89" s="303">
        <v>1100000</v>
      </c>
      <c r="I89" s="108" t="s">
        <v>255</v>
      </c>
      <c r="J89" s="122" t="s">
        <v>85</v>
      </c>
      <c r="K89" s="109" t="s">
        <v>86</v>
      </c>
      <c r="L89" s="129">
        <f>A89</f>
        <v>1</v>
      </c>
      <c r="M89" s="1" t="s">
        <v>156</v>
      </c>
      <c r="N89" s="1" t="s">
        <v>151</v>
      </c>
      <c r="O89" s="2" t="s">
        <v>177</v>
      </c>
      <c r="P89" s="2" t="s">
        <v>146</v>
      </c>
      <c r="Q89" s="2" t="s">
        <v>146</v>
      </c>
      <c r="R89" s="2" t="s">
        <v>146</v>
      </c>
      <c r="S89" s="2" t="s">
        <v>146</v>
      </c>
      <c r="T89" s="60" t="s">
        <v>147</v>
      </c>
      <c r="U89" s="60" t="s">
        <v>146</v>
      </c>
    </row>
    <row r="90" spans="1:21" s="88" customFormat="1" ht="25.5" x14ac:dyDescent="0.2">
      <c r="A90" s="110">
        <v>2</v>
      </c>
      <c r="B90" s="1" t="s">
        <v>74</v>
      </c>
      <c r="C90" s="1" t="s">
        <v>89</v>
      </c>
      <c r="D90" s="2" t="s">
        <v>114</v>
      </c>
      <c r="E90" s="2" t="s">
        <v>129</v>
      </c>
      <c r="F90" s="2"/>
      <c r="G90" s="2">
        <v>1963</v>
      </c>
      <c r="H90" s="304">
        <v>66000</v>
      </c>
      <c r="I90" s="108" t="s">
        <v>255</v>
      </c>
      <c r="J90" s="123"/>
      <c r="K90" s="109" t="s">
        <v>86</v>
      </c>
      <c r="L90" s="129">
        <f>A90</f>
        <v>2</v>
      </c>
      <c r="M90" s="1" t="s">
        <v>156</v>
      </c>
      <c r="N90" s="1" t="s">
        <v>104</v>
      </c>
      <c r="O90" s="2" t="s">
        <v>167</v>
      </c>
      <c r="P90" s="2" t="s">
        <v>146</v>
      </c>
      <c r="Q90" s="2" t="s">
        <v>148</v>
      </c>
      <c r="R90" s="2" t="s">
        <v>147</v>
      </c>
      <c r="S90" s="2" t="s">
        <v>148</v>
      </c>
      <c r="T90" s="60" t="s">
        <v>147</v>
      </c>
      <c r="U90" s="60" t="s">
        <v>147</v>
      </c>
    </row>
    <row r="91" spans="1:21" s="88" customFormat="1" ht="38.25" x14ac:dyDescent="0.2">
      <c r="A91" s="110">
        <v>3</v>
      </c>
      <c r="B91" s="63" t="s">
        <v>290</v>
      </c>
      <c r="C91" s="63"/>
      <c r="D91" s="63"/>
      <c r="E91" s="63"/>
      <c r="F91" s="63"/>
      <c r="G91" s="60">
        <v>2014</v>
      </c>
      <c r="H91" s="114">
        <v>26646.98</v>
      </c>
      <c r="I91" s="117" t="s">
        <v>260</v>
      </c>
      <c r="J91" s="123"/>
      <c r="K91" s="109" t="s">
        <v>86</v>
      </c>
      <c r="L91" s="129">
        <f>A91</f>
        <v>3</v>
      </c>
      <c r="M91" s="1"/>
      <c r="N91" s="1"/>
      <c r="O91" s="2"/>
      <c r="P91" s="2"/>
      <c r="Q91" s="2"/>
      <c r="R91" s="2"/>
      <c r="S91" s="2"/>
      <c r="T91" s="60"/>
      <c r="U91" s="60"/>
    </row>
    <row r="92" spans="1:21" s="10" customFormat="1" ht="14.25" customHeight="1" x14ac:dyDescent="0.2">
      <c r="A92" s="260" t="s">
        <v>20</v>
      </c>
      <c r="B92" s="260"/>
      <c r="C92" s="260"/>
      <c r="D92" s="260"/>
      <c r="E92" s="260"/>
      <c r="F92" s="260"/>
      <c r="G92" s="260"/>
      <c r="H92" s="17">
        <f>SUM(H89:H91)</f>
        <v>1192646.98</v>
      </c>
      <c r="I92" s="18"/>
      <c r="J92" s="1"/>
      <c r="K92" s="85"/>
      <c r="L92" s="57"/>
      <c r="M92" s="1"/>
      <c r="N92" s="1"/>
      <c r="O92" s="2"/>
      <c r="P92" s="2"/>
      <c r="Q92" s="2"/>
      <c r="R92" s="2"/>
      <c r="S92" s="2"/>
      <c r="T92" s="45"/>
      <c r="U92" s="45"/>
    </row>
    <row r="93" spans="1:21" s="10" customFormat="1" ht="15" customHeight="1" x14ac:dyDescent="0.2">
      <c r="A93" s="264" t="s">
        <v>458</v>
      </c>
      <c r="B93" s="265"/>
      <c r="C93" s="265"/>
      <c r="D93" s="265"/>
      <c r="E93" s="265"/>
      <c r="F93" s="265"/>
      <c r="G93" s="265"/>
      <c r="H93" s="265"/>
      <c r="I93" s="265"/>
      <c r="J93" s="265"/>
      <c r="K93" s="265"/>
      <c r="L93" s="73" t="str">
        <f>A93</f>
        <v>4. Szkoła Podstawowa w Krzyżanowie</v>
      </c>
      <c r="M93" s="44"/>
      <c r="N93" s="86"/>
      <c r="O93" s="49"/>
      <c r="P93" s="49"/>
      <c r="Q93" s="49"/>
      <c r="R93" s="49"/>
      <c r="S93" s="49"/>
      <c r="T93" s="49"/>
      <c r="U93" s="50"/>
    </row>
    <row r="94" spans="1:21" s="88" customFormat="1" ht="153" x14ac:dyDescent="0.2">
      <c r="A94" s="110">
        <v>1</v>
      </c>
      <c r="B94" s="1" t="s">
        <v>87</v>
      </c>
      <c r="C94" s="1" t="s">
        <v>208</v>
      </c>
      <c r="D94" s="2" t="s">
        <v>114</v>
      </c>
      <c r="E94" s="2" t="s">
        <v>129</v>
      </c>
      <c r="F94" s="2"/>
      <c r="G94" s="2">
        <v>1963</v>
      </c>
      <c r="H94" s="302">
        <v>1100000</v>
      </c>
      <c r="I94" s="108" t="s">
        <v>255</v>
      </c>
      <c r="J94" s="124" t="s">
        <v>213</v>
      </c>
      <c r="K94" s="1" t="s">
        <v>90</v>
      </c>
      <c r="L94" s="129">
        <f>A94</f>
        <v>1</v>
      </c>
      <c r="M94" s="1" t="s">
        <v>156</v>
      </c>
      <c r="N94" s="1" t="s">
        <v>151</v>
      </c>
      <c r="O94" s="2" t="s">
        <v>177</v>
      </c>
      <c r="P94" s="2" t="s">
        <v>146</v>
      </c>
      <c r="Q94" s="2" t="s">
        <v>146</v>
      </c>
      <c r="R94" s="2" t="s">
        <v>146</v>
      </c>
      <c r="S94" s="2" t="s">
        <v>146</v>
      </c>
      <c r="T94" s="60" t="s">
        <v>147</v>
      </c>
      <c r="U94" s="60" t="s">
        <v>146</v>
      </c>
    </row>
    <row r="95" spans="1:21" s="88" customFormat="1" ht="38.25" x14ac:dyDescent="0.2">
      <c r="A95" s="110">
        <v>2</v>
      </c>
      <c r="B95" s="1" t="s">
        <v>88</v>
      </c>
      <c r="C95" s="1" t="s">
        <v>209</v>
      </c>
      <c r="D95" s="2" t="s">
        <v>114</v>
      </c>
      <c r="E95" s="2" t="s">
        <v>129</v>
      </c>
      <c r="F95" s="2"/>
      <c r="G95" s="2">
        <v>2004</v>
      </c>
      <c r="H95" s="118">
        <v>1364716.75</v>
      </c>
      <c r="I95" s="108" t="s">
        <v>317</v>
      </c>
      <c r="J95" s="123" t="s">
        <v>214</v>
      </c>
      <c r="K95" s="1" t="s">
        <v>90</v>
      </c>
      <c r="L95" s="129">
        <f>A95</f>
        <v>2</v>
      </c>
      <c r="M95" s="1" t="s">
        <v>175</v>
      </c>
      <c r="N95" s="1" t="s">
        <v>178</v>
      </c>
      <c r="O95" s="2" t="s">
        <v>179</v>
      </c>
      <c r="P95" s="2" t="s">
        <v>146</v>
      </c>
      <c r="Q95" s="2" t="s">
        <v>146</v>
      </c>
      <c r="R95" s="2" t="s">
        <v>146</v>
      </c>
      <c r="S95" s="2" t="s">
        <v>146</v>
      </c>
      <c r="T95" s="60" t="s">
        <v>147</v>
      </c>
      <c r="U95" s="60" t="s">
        <v>146</v>
      </c>
    </row>
    <row r="96" spans="1:21" s="88" customFormat="1" ht="38.25" x14ac:dyDescent="0.2">
      <c r="A96" s="110">
        <v>3</v>
      </c>
      <c r="B96" s="1" t="s">
        <v>290</v>
      </c>
      <c r="C96" s="1"/>
      <c r="D96" s="2"/>
      <c r="E96" s="2"/>
      <c r="F96" s="2"/>
      <c r="G96" s="2">
        <v>2014</v>
      </c>
      <c r="H96" s="118">
        <v>34053.46</v>
      </c>
      <c r="I96" s="108" t="s">
        <v>446</v>
      </c>
      <c r="J96" s="123"/>
      <c r="K96" s="1" t="s">
        <v>90</v>
      </c>
      <c r="L96" s="129">
        <v>3</v>
      </c>
      <c r="M96" s="1"/>
      <c r="N96" s="1"/>
      <c r="O96" s="2"/>
      <c r="P96" s="2"/>
      <c r="Q96" s="2"/>
      <c r="R96" s="2"/>
      <c r="S96" s="2"/>
      <c r="T96" s="60"/>
      <c r="U96" s="60"/>
    </row>
    <row r="97" spans="1:21" s="10" customFormat="1" ht="15" customHeight="1" thickBot="1" x14ac:dyDescent="0.25">
      <c r="A97" s="260" t="s">
        <v>20</v>
      </c>
      <c r="B97" s="260"/>
      <c r="C97" s="260"/>
      <c r="D97" s="260"/>
      <c r="E97" s="260"/>
      <c r="F97" s="260"/>
      <c r="G97" s="260"/>
      <c r="H97" s="20">
        <f>SUM(H94:H96)</f>
        <v>2498770.21</v>
      </c>
      <c r="I97" s="18"/>
      <c r="J97" s="1"/>
      <c r="K97" s="85"/>
      <c r="L97" s="57"/>
      <c r="M97" s="1"/>
      <c r="N97" s="1"/>
      <c r="O97" s="2"/>
      <c r="P97" s="2"/>
      <c r="Q97" s="2"/>
      <c r="R97" s="2"/>
      <c r="S97" s="2"/>
      <c r="T97" s="45"/>
      <c r="U97" s="45"/>
    </row>
    <row r="98" spans="1:21" s="10" customFormat="1" ht="13.5" thickBot="1" x14ac:dyDescent="0.25">
      <c r="A98" s="30"/>
      <c r="B98" s="89"/>
      <c r="C98" s="89"/>
      <c r="D98" s="30"/>
      <c r="E98" s="30"/>
      <c r="F98" s="30"/>
      <c r="G98" s="90" t="s">
        <v>4</v>
      </c>
      <c r="H98" s="62">
        <f>SUM(H81,H87,H92,H97)</f>
        <v>22873180.350000001</v>
      </c>
      <c r="I98" s="91"/>
      <c r="J98" s="77"/>
      <c r="K98" s="77"/>
      <c r="L98" s="30"/>
      <c r="M98" s="79"/>
      <c r="N98" s="92"/>
      <c r="O98" s="51"/>
      <c r="P98" s="51"/>
      <c r="Q98" s="51"/>
      <c r="R98" s="51"/>
      <c r="S98" s="51"/>
      <c r="T98" s="52"/>
      <c r="U98" s="52"/>
    </row>
    <row r="99" spans="1:21" s="10" customFormat="1" x14ac:dyDescent="0.2">
      <c r="A99" s="30"/>
      <c r="B99" s="77"/>
      <c r="C99" s="77"/>
      <c r="D99" s="30"/>
      <c r="E99" s="30"/>
      <c r="F99" s="30"/>
      <c r="G99" s="30"/>
      <c r="H99" s="78"/>
      <c r="I99" s="78"/>
      <c r="J99" s="77"/>
      <c r="K99" s="77"/>
      <c r="L99" s="30"/>
      <c r="M99" s="79"/>
      <c r="N99" s="92"/>
      <c r="O99" s="51"/>
      <c r="P99" s="51"/>
      <c r="Q99" s="51"/>
      <c r="R99" s="51"/>
      <c r="S99" s="51"/>
      <c r="T99" s="52"/>
      <c r="U99" s="52"/>
    </row>
    <row r="100" spans="1:21" ht="12.75" customHeight="1" x14ac:dyDescent="0.2">
      <c r="A100" s="253" t="s">
        <v>257</v>
      </c>
      <c r="B100" s="66"/>
      <c r="C100" s="66"/>
      <c r="D100" s="67"/>
      <c r="E100" s="67"/>
      <c r="F100" s="67"/>
      <c r="G100" s="67"/>
      <c r="H100" s="68"/>
      <c r="I100" s="69"/>
      <c r="J100" s="67"/>
      <c r="K100" s="67"/>
    </row>
    <row r="101" spans="1:21" s="10" customFormat="1" ht="28.5" customHeight="1" x14ac:dyDescent="0.2">
      <c r="A101" s="263" t="s">
        <v>256</v>
      </c>
      <c r="B101" s="263"/>
      <c r="C101" s="263"/>
      <c r="D101" s="263"/>
      <c r="E101" s="263"/>
      <c r="F101" s="263"/>
      <c r="G101" s="263"/>
      <c r="H101" s="263"/>
      <c r="I101" s="263"/>
      <c r="J101" s="263"/>
      <c r="K101" s="263"/>
      <c r="L101" s="30"/>
      <c r="M101" s="79"/>
      <c r="N101" s="92"/>
      <c r="O101" s="51"/>
      <c r="P101" s="51"/>
      <c r="Q101" s="51"/>
      <c r="R101" s="51"/>
      <c r="S101" s="51"/>
      <c r="T101" s="52"/>
      <c r="U101" s="52"/>
    </row>
    <row r="102" spans="1:21" s="10" customFormat="1" x14ac:dyDescent="0.2">
      <c r="A102" s="30"/>
      <c r="B102" s="77"/>
      <c r="C102" s="77"/>
      <c r="D102" s="30"/>
      <c r="E102" s="30"/>
      <c r="F102" s="30"/>
      <c r="G102" s="30"/>
      <c r="H102" s="78"/>
      <c r="I102" s="78"/>
      <c r="J102" s="77"/>
      <c r="K102" s="77"/>
      <c r="L102" s="30"/>
      <c r="M102" s="79"/>
      <c r="N102" s="92"/>
      <c r="O102" s="51"/>
      <c r="P102" s="51"/>
      <c r="Q102" s="51"/>
      <c r="R102" s="51"/>
      <c r="S102" s="51"/>
      <c r="T102" s="52"/>
      <c r="U102" s="52"/>
    </row>
    <row r="104" spans="1:21" ht="21.75" customHeight="1" x14ac:dyDescent="0.2"/>
  </sheetData>
  <mergeCells count="23">
    <mergeCell ref="A81:G81"/>
    <mergeCell ref="D3:D4"/>
    <mergeCell ref="A3:A4"/>
    <mergeCell ref="G3:G4"/>
    <mergeCell ref="E3:E4"/>
    <mergeCell ref="C3:C4"/>
    <mergeCell ref="A5:G5"/>
    <mergeCell ref="F3:F4"/>
    <mergeCell ref="B3:B4"/>
    <mergeCell ref="A101:K101"/>
    <mergeCell ref="A97:G97"/>
    <mergeCell ref="A93:K93"/>
    <mergeCell ref="A82:K82"/>
    <mergeCell ref="B87:G87"/>
    <mergeCell ref="A92:G92"/>
    <mergeCell ref="A88:K88"/>
    <mergeCell ref="H3:H4"/>
    <mergeCell ref="I3:I4"/>
    <mergeCell ref="J3:J4"/>
    <mergeCell ref="K3:K4"/>
    <mergeCell ref="P3:U3"/>
    <mergeCell ref="M3:O3"/>
    <mergeCell ref="L3:L4"/>
  </mergeCells>
  <phoneticPr fontId="12" type="noConversion"/>
  <pageMargins left="0.78740157480314965" right="0.78740157480314965" top="0.98425196850393704" bottom="0.98425196850393704" header="0.51181102362204722" footer="0.51181102362204722"/>
  <pageSetup paperSize="8" scale="53" fitToHeight="3" orientation="landscape" r:id="rId1"/>
  <headerFooter alignWithMargins="0">
    <oddFooter>Strona &amp;P z &amp;N</oddFooter>
  </headerFooter>
  <rowBreaks count="2" manualBreakCount="2">
    <brk id="36" max="24" man="1"/>
    <brk id="69" max="16383" man="1"/>
  </rowBreaks>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F539"/>
  <sheetViews>
    <sheetView view="pageBreakPreview" topLeftCell="A92" zoomScale="90" zoomScaleNormal="110" zoomScaleSheetLayoutView="90" workbookViewId="0">
      <selection activeCell="D109" sqref="D109:D111"/>
    </sheetView>
  </sheetViews>
  <sheetFormatPr defaultRowHeight="12.75" x14ac:dyDescent="0.2"/>
  <cols>
    <col min="1" max="1" width="5.5703125" style="9" customWidth="1"/>
    <col min="2" max="2" width="47.5703125" style="14" customWidth="1"/>
    <col min="3" max="3" width="15.140625" style="33" customWidth="1"/>
    <col min="4" max="4" width="18.42578125" style="16" customWidth="1"/>
    <col min="5" max="5" width="22.5703125" style="9" customWidth="1"/>
    <col min="6" max="6" width="23.7109375" style="9" customWidth="1"/>
    <col min="7" max="16384" width="9.140625" style="9"/>
  </cols>
  <sheetData>
    <row r="1" spans="1:5" x14ac:dyDescent="0.2">
      <c r="A1" s="13" t="s">
        <v>126</v>
      </c>
      <c r="D1" s="19"/>
    </row>
    <row r="3" spans="1:5" x14ac:dyDescent="0.2">
      <c r="A3" s="274" t="s">
        <v>1</v>
      </c>
      <c r="B3" s="274"/>
      <c r="C3" s="274"/>
      <c r="D3" s="274"/>
    </row>
    <row r="4" spans="1:5" ht="25.5" x14ac:dyDescent="0.2">
      <c r="A4" s="3" t="s">
        <v>21</v>
      </c>
      <c r="B4" s="3" t="s">
        <v>28</v>
      </c>
      <c r="C4" s="3" t="s">
        <v>29</v>
      </c>
      <c r="D4" s="24" t="s">
        <v>30</v>
      </c>
    </row>
    <row r="5" spans="1:5" ht="12.75" customHeight="1" x14ac:dyDescent="0.2">
      <c r="A5" s="266" t="s">
        <v>38</v>
      </c>
      <c r="B5" s="267"/>
      <c r="C5" s="267"/>
      <c r="D5" s="275"/>
    </row>
    <row r="6" spans="1:5" s="11" customFormat="1" x14ac:dyDescent="0.2">
      <c r="A6" s="2">
        <v>1</v>
      </c>
      <c r="B6" s="1" t="s">
        <v>263</v>
      </c>
      <c r="C6" s="2">
        <v>2015</v>
      </c>
      <c r="D6" s="142">
        <v>1186.9100000000001</v>
      </c>
      <c r="E6" s="159"/>
    </row>
    <row r="7" spans="1:5" s="11" customFormat="1" x14ac:dyDescent="0.2">
      <c r="A7" s="2">
        <v>2</v>
      </c>
      <c r="B7" s="1" t="s">
        <v>263</v>
      </c>
      <c r="C7" s="2">
        <v>2015</v>
      </c>
      <c r="D7" s="142">
        <v>1186.9100000000001</v>
      </c>
    </row>
    <row r="8" spans="1:5" s="11" customFormat="1" x14ac:dyDescent="0.2">
      <c r="A8" s="2">
        <v>3</v>
      </c>
      <c r="B8" s="1" t="s">
        <v>263</v>
      </c>
      <c r="C8" s="2">
        <v>2015</v>
      </c>
      <c r="D8" s="142">
        <v>1186.92</v>
      </c>
    </row>
    <row r="9" spans="1:5" s="11" customFormat="1" x14ac:dyDescent="0.2">
      <c r="A9" s="2">
        <v>4</v>
      </c>
      <c r="B9" s="1" t="s">
        <v>264</v>
      </c>
      <c r="C9" s="2">
        <v>2015</v>
      </c>
      <c r="D9" s="142">
        <v>1279.6600000000001</v>
      </c>
    </row>
    <row r="10" spans="1:5" s="11" customFormat="1" x14ac:dyDescent="0.2">
      <c r="A10" s="2">
        <v>5</v>
      </c>
      <c r="B10" s="1" t="s">
        <v>265</v>
      </c>
      <c r="C10" s="2">
        <v>2015</v>
      </c>
      <c r="D10" s="142">
        <v>2385.69</v>
      </c>
    </row>
    <row r="11" spans="1:5" s="11" customFormat="1" x14ac:dyDescent="0.2">
      <c r="A11" s="2">
        <v>6</v>
      </c>
      <c r="B11" s="1" t="s">
        <v>266</v>
      </c>
      <c r="C11" s="2">
        <v>2015</v>
      </c>
      <c r="D11" s="142">
        <v>2237.79</v>
      </c>
    </row>
    <row r="12" spans="1:5" s="11" customFormat="1" x14ac:dyDescent="0.2">
      <c r="A12" s="2">
        <v>7</v>
      </c>
      <c r="B12" s="1" t="s">
        <v>267</v>
      </c>
      <c r="C12" s="2">
        <v>2015</v>
      </c>
      <c r="D12" s="142">
        <v>925.98</v>
      </c>
    </row>
    <row r="13" spans="1:5" s="11" customFormat="1" x14ac:dyDescent="0.2">
      <c r="A13" s="2">
        <v>8</v>
      </c>
      <c r="B13" s="1" t="s">
        <v>268</v>
      </c>
      <c r="C13" s="2">
        <v>2015</v>
      </c>
      <c r="D13" s="142">
        <v>3364.05</v>
      </c>
    </row>
    <row r="14" spans="1:5" s="11" customFormat="1" x14ac:dyDescent="0.2">
      <c r="A14" s="2">
        <v>9</v>
      </c>
      <c r="B14" s="1" t="s">
        <v>269</v>
      </c>
      <c r="C14" s="2">
        <v>2015</v>
      </c>
      <c r="D14" s="142">
        <v>364.55</v>
      </c>
    </row>
    <row r="15" spans="1:5" s="11" customFormat="1" x14ac:dyDescent="0.2">
      <c r="A15" s="2">
        <v>10</v>
      </c>
      <c r="B15" s="1" t="s">
        <v>270</v>
      </c>
      <c r="C15" s="2">
        <v>2015</v>
      </c>
      <c r="D15" s="142">
        <v>2854.64</v>
      </c>
    </row>
    <row r="16" spans="1:5" s="11" customFormat="1" x14ac:dyDescent="0.2">
      <c r="A16" s="2">
        <v>11</v>
      </c>
      <c r="B16" s="1" t="s">
        <v>271</v>
      </c>
      <c r="C16" s="2">
        <v>2015</v>
      </c>
      <c r="D16" s="142">
        <v>5528.85</v>
      </c>
    </row>
    <row r="17" spans="1:4" s="11" customFormat="1" x14ac:dyDescent="0.2">
      <c r="A17" s="2">
        <v>12</v>
      </c>
      <c r="B17" s="1" t="s">
        <v>272</v>
      </c>
      <c r="C17" s="2">
        <v>2015</v>
      </c>
      <c r="D17" s="142">
        <v>4940.91</v>
      </c>
    </row>
    <row r="18" spans="1:4" s="11" customFormat="1" x14ac:dyDescent="0.2">
      <c r="A18" s="2">
        <v>13</v>
      </c>
      <c r="B18" s="1" t="s">
        <v>273</v>
      </c>
      <c r="C18" s="2">
        <v>2015</v>
      </c>
      <c r="D18" s="142">
        <v>3690</v>
      </c>
    </row>
    <row r="19" spans="1:4" s="11" customFormat="1" x14ac:dyDescent="0.2">
      <c r="A19" s="2">
        <v>14</v>
      </c>
      <c r="B19" s="1" t="s">
        <v>274</v>
      </c>
      <c r="C19" s="2">
        <v>2015</v>
      </c>
      <c r="D19" s="142">
        <v>10475.08</v>
      </c>
    </row>
    <row r="20" spans="1:4" s="11" customFormat="1" x14ac:dyDescent="0.2">
      <c r="A20" s="2">
        <v>15</v>
      </c>
      <c r="B20" s="1" t="s">
        <v>275</v>
      </c>
      <c r="C20" s="2">
        <v>2015</v>
      </c>
      <c r="D20" s="142">
        <v>7059.92</v>
      </c>
    </row>
    <row r="21" spans="1:4" s="11" customFormat="1" x14ac:dyDescent="0.2">
      <c r="A21" s="2">
        <v>16</v>
      </c>
      <c r="B21" s="63" t="s">
        <v>291</v>
      </c>
      <c r="C21" s="60">
        <v>2016</v>
      </c>
      <c r="D21" s="143">
        <v>1050</v>
      </c>
    </row>
    <row r="22" spans="1:4" s="11" customFormat="1" x14ac:dyDescent="0.2">
      <c r="A22" s="2">
        <v>17</v>
      </c>
      <c r="B22" s="63" t="s">
        <v>292</v>
      </c>
      <c r="C22" s="60">
        <v>2016</v>
      </c>
      <c r="D22" s="143">
        <v>2461.94</v>
      </c>
    </row>
    <row r="23" spans="1:4" s="11" customFormat="1" x14ac:dyDescent="0.2">
      <c r="A23" s="2">
        <v>18</v>
      </c>
      <c r="B23" s="63" t="s">
        <v>292</v>
      </c>
      <c r="C23" s="60">
        <v>2016</v>
      </c>
      <c r="D23" s="143">
        <v>1474.78</v>
      </c>
    </row>
    <row r="24" spans="1:4" s="11" customFormat="1" x14ac:dyDescent="0.2">
      <c r="A24" s="2">
        <v>19</v>
      </c>
      <c r="B24" s="63" t="s">
        <v>181</v>
      </c>
      <c r="C24" s="60">
        <v>2017</v>
      </c>
      <c r="D24" s="143">
        <v>1415.01</v>
      </c>
    </row>
    <row r="25" spans="1:4" s="11" customFormat="1" x14ac:dyDescent="0.2">
      <c r="A25" s="2">
        <v>20</v>
      </c>
      <c r="B25" s="63" t="s">
        <v>181</v>
      </c>
      <c r="C25" s="60">
        <v>2017</v>
      </c>
      <c r="D25" s="143">
        <v>1415.01</v>
      </c>
    </row>
    <row r="26" spans="1:4" s="11" customFormat="1" x14ac:dyDescent="0.2">
      <c r="A26" s="2">
        <v>21</v>
      </c>
      <c r="B26" s="63" t="s">
        <v>292</v>
      </c>
      <c r="C26" s="60">
        <v>2018</v>
      </c>
      <c r="D26" s="143">
        <v>2200</v>
      </c>
    </row>
    <row r="27" spans="1:4" s="11" customFormat="1" x14ac:dyDescent="0.2">
      <c r="A27" s="2">
        <v>22</v>
      </c>
      <c r="B27" s="63" t="s">
        <v>292</v>
      </c>
      <c r="C27" s="60">
        <v>2018</v>
      </c>
      <c r="D27" s="143">
        <v>2200</v>
      </c>
    </row>
    <row r="28" spans="1:4" s="11" customFormat="1" x14ac:dyDescent="0.2">
      <c r="A28" s="2">
        <v>23</v>
      </c>
      <c r="B28" s="63" t="s">
        <v>292</v>
      </c>
      <c r="C28" s="60">
        <v>2018</v>
      </c>
      <c r="D28" s="143">
        <v>2200.0100000000002</v>
      </c>
    </row>
    <row r="29" spans="1:4" s="11" customFormat="1" x14ac:dyDescent="0.2">
      <c r="A29" s="2">
        <v>24</v>
      </c>
      <c r="B29" s="63" t="s">
        <v>320</v>
      </c>
      <c r="C29" s="60">
        <v>2018</v>
      </c>
      <c r="D29" s="143">
        <v>2195</v>
      </c>
    </row>
    <row r="30" spans="1:4" s="11" customFormat="1" x14ac:dyDescent="0.2">
      <c r="A30" s="2">
        <v>25</v>
      </c>
      <c r="B30" s="63" t="s">
        <v>321</v>
      </c>
      <c r="C30" s="60">
        <v>2018</v>
      </c>
      <c r="D30" s="143">
        <v>428</v>
      </c>
    </row>
    <row r="31" spans="1:4" s="11" customFormat="1" x14ac:dyDescent="0.2">
      <c r="A31" s="2">
        <v>26</v>
      </c>
      <c r="B31" s="63" t="s">
        <v>449</v>
      </c>
      <c r="C31" s="60">
        <v>2019</v>
      </c>
      <c r="D31" s="143">
        <v>1520</v>
      </c>
    </row>
    <row r="32" spans="1:4" s="11" customFormat="1" x14ac:dyDescent="0.2">
      <c r="A32" s="2">
        <v>27</v>
      </c>
      <c r="B32" s="63" t="s">
        <v>449</v>
      </c>
      <c r="C32" s="60">
        <v>2019</v>
      </c>
      <c r="D32" s="143">
        <v>1520</v>
      </c>
    </row>
    <row r="33" spans="1:6" s="11" customFormat="1" x14ac:dyDescent="0.2">
      <c r="A33" s="2">
        <v>28</v>
      </c>
      <c r="B33" s="63" t="s">
        <v>181</v>
      </c>
      <c r="C33" s="60">
        <v>2019</v>
      </c>
      <c r="D33" s="143">
        <v>2380</v>
      </c>
    </row>
    <row r="34" spans="1:6" s="11" customFormat="1" x14ac:dyDescent="0.2">
      <c r="A34" s="2">
        <v>29</v>
      </c>
      <c r="B34" s="63" t="s">
        <v>181</v>
      </c>
      <c r="C34" s="60">
        <v>2019</v>
      </c>
      <c r="D34" s="143">
        <v>2779</v>
      </c>
    </row>
    <row r="35" spans="1:6" s="11" customFormat="1" x14ac:dyDescent="0.2">
      <c r="A35" s="2">
        <v>30</v>
      </c>
      <c r="B35" s="63" t="s">
        <v>450</v>
      </c>
      <c r="C35" s="60">
        <v>2019</v>
      </c>
      <c r="D35" s="143">
        <v>1531</v>
      </c>
    </row>
    <row r="36" spans="1:6" s="11" customFormat="1" x14ac:dyDescent="0.2">
      <c r="A36" s="2">
        <v>31</v>
      </c>
      <c r="B36" s="63" t="s">
        <v>449</v>
      </c>
      <c r="C36" s="60">
        <v>2019</v>
      </c>
      <c r="D36" s="143">
        <v>1550.99</v>
      </c>
    </row>
    <row r="37" spans="1:6" s="11" customFormat="1" x14ac:dyDescent="0.2">
      <c r="A37" s="2">
        <v>32</v>
      </c>
      <c r="B37" s="63" t="s">
        <v>320</v>
      </c>
      <c r="C37" s="60">
        <v>2019</v>
      </c>
      <c r="D37" s="143">
        <v>1096</v>
      </c>
    </row>
    <row r="38" spans="1:6" s="11" customFormat="1" x14ac:dyDescent="0.2">
      <c r="A38" s="2">
        <v>33</v>
      </c>
      <c r="B38" s="63" t="s">
        <v>451</v>
      </c>
      <c r="C38" s="60">
        <v>2019</v>
      </c>
      <c r="D38" s="143">
        <v>3767</v>
      </c>
    </row>
    <row r="39" spans="1:6" ht="13.5" customHeight="1" x14ac:dyDescent="0.2">
      <c r="A39" s="2"/>
      <c r="B39" s="12" t="s">
        <v>0</v>
      </c>
      <c r="C39" s="2"/>
      <c r="D39" s="23">
        <f>SUM(D6:D38)</f>
        <v>81851.600000000006</v>
      </c>
    </row>
    <row r="40" spans="1:6" ht="12.75" customHeight="1" x14ac:dyDescent="0.2">
      <c r="A40" s="273" t="s">
        <v>338</v>
      </c>
      <c r="B40" s="273"/>
      <c r="C40" s="273"/>
      <c r="D40" s="273"/>
    </row>
    <row r="41" spans="1:6" s="11" customFormat="1" x14ac:dyDescent="0.2">
      <c r="A41" s="2">
        <v>1</v>
      </c>
      <c r="B41" s="63" t="s">
        <v>452</v>
      </c>
      <c r="C41" s="60">
        <v>2019</v>
      </c>
      <c r="D41" s="149">
        <v>7600</v>
      </c>
      <c r="E41" s="144"/>
      <c r="F41" s="145"/>
    </row>
    <row r="42" spans="1:6" s="11" customFormat="1" x14ac:dyDescent="0.2">
      <c r="A42" s="2">
        <v>2</v>
      </c>
      <c r="B42" s="63" t="s">
        <v>453</v>
      </c>
      <c r="C42" s="60">
        <v>2019</v>
      </c>
      <c r="D42" s="149">
        <v>9900</v>
      </c>
    </row>
    <row r="43" spans="1:6" x14ac:dyDescent="0.2">
      <c r="A43" s="260" t="s">
        <v>0</v>
      </c>
      <c r="B43" s="260" t="s">
        <v>5</v>
      </c>
      <c r="C43" s="2"/>
      <c r="D43" s="17">
        <f>SUM(D41:D42)</f>
        <v>17500</v>
      </c>
    </row>
    <row r="44" spans="1:6" x14ac:dyDescent="0.2">
      <c r="A44" s="273" t="s">
        <v>454</v>
      </c>
      <c r="B44" s="273"/>
      <c r="C44" s="273"/>
      <c r="D44" s="273"/>
    </row>
    <row r="45" spans="1:6" s="11" customFormat="1" x14ac:dyDescent="0.2">
      <c r="A45" s="2">
        <v>1</v>
      </c>
      <c r="B45" s="1" t="s">
        <v>279</v>
      </c>
      <c r="C45" s="2">
        <v>2015</v>
      </c>
      <c r="D45" s="146">
        <v>4300</v>
      </c>
      <c r="E45" s="144"/>
      <c r="F45" s="145"/>
    </row>
    <row r="46" spans="1:6" s="11" customFormat="1" x14ac:dyDescent="0.2">
      <c r="A46" s="2">
        <v>2</v>
      </c>
      <c r="B46" s="1" t="s">
        <v>292</v>
      </c>
      <c r="C46" s="2">
        <v>2017</v>
      </c>
      <c r="D46" s="146">
        <v>1200</v>
      </c>
    </row>
    <row r="47" spans="1:6" s="11" customFormat="1" x14ac:dyDescent="0.2">
      <c r="A47" s="2">
        <v>3</v>
      </c>
      <c r="B47" s="1" t="s">
        <v>452</v>
      </c>
      <c r="C47" s="2">
        <v>2019</v>
      </c>
      <c r="D47" s="146">
        <v>7600</v>
      </c>
    </row>
    <row r="48" spans="1:6" s="61" customFormat="1" x14ac:dyDescent="0.2">
      <c r="A48" s="2">
        <v>4</v>
      </c>
      <c r="B48" s="1" t="s">
        <v>453</v>
      </c>
      <c r="C48" s="2">
        <v>2019</v>
      </c>
      <c r="D48" s="146">
        <v>9900</v>
      </c>
    </row>
    <row r="49" spans="1:6" s="13" customFormat="1" x14ac:dyDescent="0.2">
      <c r="A49" s="2"/>
      <c r="B49" s="260" t="s">
        <v>20</v>
      </c>
      <c r="C49" s="260"/>
      <c r="D49" s="23">
        <f>SUM(D45:D48)</f>
        <v>23000</v>
      </c>
    </row>
    <row r="50" spans="1:6" s="37" customFormat="1" x14ac:dyDescent="0.2">
      <c r="A50" s="273" t="s">
        <v>456</v>
      </c>
      <c r="B50" s="273"/>
      <c r="C50" s="273"/>
      <c r="D50" s="273"/>
    </row>
    <row r="51" spans="1:6" s="37" customFormat="1" x14ac:dyDescent="0.2">
      <c r="A51" s="2">
        <v>1</v>
      </c>
      <c r="B51" s="147" t="s">
        <v>293</v>
      </c>
      <c r="C51" s="164">
        <v>2016</v>
      </c>
      <c r="D51" s="148">
        <v>2552.25</v>
      </c>
      <c r="E51" s="150"/>
      <c r="F51" s="151"/>
    </row>
    <row r="52" spans="1:6" s="53" customFormat="1" x14ac:dyDescent="0.2">
      <c r="A52" s="258" t="s">
        <v>20</v>
      </c>
      <c r="B52" s="258"/>
      <c r="C52" s="35"/>
      <c r="D52" s="36">
        <f>SUM(D51:D51)</f>
        <v>2552.25</v>
      </c>
    </row>
    <row r="53" spans="1:6" ht="13.5" customHeight="1" x14ac:dyDescent="0.2">
      <c r="A53" s="273" t="s">
        <v>455</v>
      </c>
      <c r="B53" s="267"/>
      <c r="C53" s="267"/>
      <c r="D53" s="275"/>
    </row>
    <row r="54" spans="1:6" s="11" customFormat="1" x14ac:dyDescent="0.2">
      <c r="A54" s="60">
        <v>1</v>
      </c>
      <c r="B54" s="63" t="s">
        <v>276</v>
      </c>
      <c r="C54" s="60">
        <v>2015</v>
      </c>
      <c r="D54" s="143">
        <v>426</v>
      </c>
    </row>
    <row r="55" spans="1:6" s="11" customFormat="1" x14ac:dyDescent="0.2">
      <c r="A55" s="60">
        <v>2</v>
      </c>
      <c r="B55" s="63" t="s">
        <v>314</v>
      </c>
      <c r="C55" s="60">
        <v>2015</v>
      </c>
      <c r="D55" s="143">
        <v>2988.9</v>
      </c>
    </row>
    <row r="56" spans="1:6" s="11" customFormat="1" x14ac:dyDescent="0.2">
      <c r="A56" s="60">
        <v>3</v>
      </c>
      <c r="B56" s="63" t="s">
        <v>277</v>
      </c>
      <c r="C56" s="60">
        <v>2015</v>
      </c>
      <c r="D56" s="143">
        <v>923.73</v>
      </c>
    </row>
    <row r="57" spans="1:6" s="11" customFormat="1" x14ac:dyDescent="0.2">
      <c r="A57" s="60">
        <v>4</v>
      </c>
      <c r="B57" s="63" t="s">
        <v>315</v>
      </c>
      <c r="C57" s="60">
        <v>2016</v>
      </c>
      <c r="D57" s="143">
        <v>2145</v>
      </c>
    </row>
    <row r="58" spans="1:6" s="11" customFormat="1" x14ac:dyDescent="0.2">
      <c r="A58" s="60">
        <v>5</v>
      </c>
      <c r="B58" s="63" t="s">
        <v>320</v>
      </c>
      <c r="C58" s="60">
        <v>2018</v>
      </c>
      <c r="D58" s="143">
        <v>1520</v>
      </c>
    </row>
    <row r="59" spans="1:6" s="11" customFormat="1" x14ac:dyDescent="0.2">
      <c r="A59" s="260" t="s">
        <v>20</v>
      </c>
      <c r="B59" s="260"/>
      <c r="C59" s="24"/>
      <c r="D59" s="158">
        <f>SUM(D54:D58)</f>
        <v>8003.63</v>
      </c>
    </row>
    <row r="60" spans="1:6" s="11" customFormat="1" x14ac:dyDescent="0.2">
      <c r="A60" s="38"/>
      <c r="B60" s="39"/>
      <c r="C60" s="40"/>
      <c r="D60" s="41"/>
    </row>
    <row r="61" spans="1:6" s="11" customFormat="1" ht="12.75" customHeight="1" x14ac:dyDescent="0.2">
      <c r="A61" s="274" t="s">
        <v>2</v>
      </c>
      <c r="B61" s="274"/>
      <c r="C61" s="274"/>
      <c r="D61" s="274"/>
    </row>
    <row r="62" spans="1:6" s="11" customFormat="1" ht="25.5" x14ac:dyDescent="0.2">
      <c r="A62" s="3" t="s">
        <v>21</v>
      </c>
      <c r="B62" s="3" t="s">
        <v>28</v>
      </c>
      <c r="C62" s="3" t="s">
        <v>29</v>
      </c>
      <c r="D62" s="24" t="s">
        <v>30</v>
      </c>
    </row>
    <row r="63" spans="1:6" s="11" customFormat="1" ht="13.5" customHeight="1" x14ac:dyDescent="0.2">
      <c r="A63" s="273" t="s">
        <v>38</v>
      </c>
      <c r="B63" s="273"/>
      <c r="C63" s="273"/>
      <c r="D63" s="273"/>
    </row>
    <row r="64" spans="1:6" s="11" customFormat="1" ht="13.5" customHeight="1" x14ac:dyDescent="0.2">
      <c r="A64" s="2">
        <v>1</v>
      </c>
      <c r="B64" s="63" t="s">
        <v>322</v>
      </c>
      <c r="C64" s="60">
        <v>2018</v>
      </c>
      <c r="D64" s="143">
        <v>3278.53</v>
      </c>
      <c r="E64" s="144"/>
    </row>
    <row r="65" spans="1:5" s="11" customFormat="1" ht="13.5" customHeight="1" x14ac:dyDescent="0.2">
      <c r="A65" s="2">
        <v>2</v>
      </c>
      <c r="B65" s="63" t="s">
        <v>323</v>
      </c>
      <c r="C65" s="60">
        <v>2018</v>
      </c>
      <c r="D65" s="143">
        <v>2212</v>
      </c>
      <c r="E65" s="144"/>
    </row>
    <row r="66" spans="1:5" s="11" customFormat="1" x14ac:dyDescent="0.2">
      <c r="A66" s="2"/>
      <c r="B66" s="12" t="s">
        <v>0</v>
      </c>
      <c r="C66" s="2"/>
      <c r="D66" s="23">
        <f>SUM(D64:D65)</f>
        <v>5490.5300000000007</v>
      </c>
    </row>
    <row r="67" spans="1:5" s="11" customFormat="1" ht="12.75" customHeight="1" x14ac:dyDescent="0.2">
      <c r="A67" s="273" t="s">
        <v>338</v>
      </c>
      <c r="B67" s="273"/>
      <c r="C67" s="273"/>
      <c r="D67" s="273"/>
    </row>
    <row r="68" spans="1:5" s="11" customFormat="1" x14ac:dyDescent="0.2">
      <c r="A68" s="60">
        <v>1</v>
      </c>
      <c r="B68" s="63" t="s">
        <v>324</v>
      </c>
      <c r="C68" s="60">
        <v>2020</v>
      </c>
      <c r="D68" s="149">
        <v>2204.16</v>
      </c>
    </row>
    <row r="69" spans="1:5" s="11" customFormat="1" x14ac:dyDescent="0.2">
      <c r="A69" s="60">
        <v>2</v>
      </c>
      <c r="B69" s="63" t="s">
        <v>324</v>
      </c>
      <c r="C69" s="60">
        <v>2020</v>
      </c>
      <c r="D69" s="149">
        <v>2204.16</v>
      </c>
    </row>
    <row r="70" spans="1:5" s="11" customFormat="1" x14ac:dyDescent="0.2">
      <c r="A70" s="60">
        <v>3</v>
      </c>
      <c r="B70" s="63" t="s">
        <v>324</v>
      </c>
      <c r="C70" s="60">
        <v>2020</v>
      </c>
      <c r="D70" s="149">
        <v>2204.16</v>
      </c>
    </row>
    <row r="71" spans="1:5" s="11" customFormat="1" x14ac:dyDescent="0.2">
      <c r="A71" s="60">
        <v>4</v>
      </c>
      <c r="B71" s="63" t="s">
        <v>324</v>
      </c>
      <c r="C71" s="60">
        <v>2020</v>
      </c>
      <c r="D71" s="149">
        <v>2204.16</v>
      </c>
    </row>
    <row r="72" spans="1:5" s="11" customFormat="1" x14ac:dyDescent="0.2">
      <c r="A72" s="60"/>
      <c r="B72" s="260" t="s">
        <v>20</v>
      </c>
      <c r="C72" s="260"/>
      <c r="D72" s="65">
        <f>SUM(D68:D71)</f>
        <v>8816.64</v>
      </c>
    </row>
    <row r="73" spans="1:5" s="13" customFormat="1" x14ac:dyDescent="0.2">
      <c r="A73" s="273" t="s">
        <v>454</v>
      </c>
      <c r="B73" s="273"/>
      <c r="C73" s="273"/>
      <c r="D73" s="273"/>
    </row>
    <row r="74" spans="1:5" s="61" customFormat="1" x14ac:dyDescent="0.2">
      <c r="A74" s="60">
        <v>1</v>
      </c>
      <c r="B74" s="63" t="s">
        <v>278</v>
      </c>
      <c r="C74" s="60">
        <v>2015</v>
      </c>
      <c r="D74" s="149">
        <v>2000</v>
      </c>
    </row>
    <row r="75" spans="1:5" s="61" customFormat="1" x14ac:dyDescent="0.2">
      <c r="A75" s="60">
        <v>2</v>
      </c>
      <c r="B75" s="63" t="s">
        <v>280</v>
      </c>
      <c r="C75" s="60">
        <v>2015</v>
      </c>
      <c r="D75" s="149">
        <v>2300</v>
      </c>
    </row>
    <row r="76" spans="1:5" s="61" customFormat="1" x14ac:dyDescent="0.2">
      <c r="A76" s="60">
        <v>3</v>
      </c>
      <c r="B76" s="63" t="s">
        <v>281</v>
      </c>
      <c r="C76" s="60">
        <v>2015</v>
      </c>
      <c r="D76" s="149">
        <v>1000</v>
      </c>
    </row>
    <row r="77" spans="1:5" s="61" customFormat="1" x14ac:dyDescent="0.2">
      <c r="A77" s="60">
        <v>4</v>
      </c>
      <c r="B77" s="63" t="s">
        <v>324</v>
      </c>
      <c r="C77" s="60">
        <v>2019</v>
      </c>
      <c r="D77" s="149">
        <v>1600</v>
      </c>
    </row>
    <row r="78" spans="1:5" s="61" customFormat="1" x14ac:dyDescent="0.2">
      <c r="A78" s="60">
        <v>5</v>
      </c>
      <c r="B78" s="63" t="s">
        <v>324</v>
      </c>
      <c r="C78" s="60">
        <v>2020</v>
      </c>
      <c r="D78" s="149">
        <v>2204.16</v>
      </c>
    </row>
    <row r="79" spans="1:5" s="61" customFormat="1" x14ac:dyDescent="0.2">
      <c r="A79" s="60">
        <v>6</v>
      </c>
      <c r="B79" s="63" t="s">
        <v>324</v>
      </c>
      <c r="C79" s="60">
        <v>2020</v>
      </c>
      <c r="D79" s="149">
        <v>2204.16</v>
      </c>
    </row>
    <row r="80" spans="1:5" s="61" customFormat="1" x14ac:dyDescent="0.2">
      <c r="A80" s="60">
        <v>7</v>
      </c>
      <c r="B80" s="63" t="s">
        <v>324</v>
      </c>
      <c r="C80" s="60">
        <v>2020</v>
      </c>
      <c r="D80" s="149">
        <v>2204.16</v>
      </c>
    </row>
    <row r="81" spans="1:5" s="61" customFormat="1" x14ac:dyDescent="0.2">
      <c r="A81" s="60">
        <v>8</v>
      </c>
      <c r="B81" s="63" t="s">
        <v>324</v>
      </c>
      <c r="C81" s="60">
        <v>2020</v>
      </c>
      <c r="D81" s="149">
        <v>2204.16</v>
      </c>
    </row>
    <row r="82" spans="1:5" s="61" customFormat="1" x14ac:dyDescent="0.2">
      <c r="A82" s="60">
        <v>9</v>
      </c>
      <c r="B82" s="63" t="s">
        <v>324</v>
      </c>
      <c r="C82" s="60">
        <v>2020</v>
      </c>
      <c r="D82" s="149">
        <v>2204.16</v>
      </c>
    </row>
    <row r="83" spans="1:5" s="61" customFormat="1" x14ac:dyDescent="0.2">
      <c r="A83" s="60">
        <v>10</v>
      </c>
      <c r="B83" s="63" t="s">
        <v>324</v>
      </c>
      <c r="C83" s="60">
        <v>2020</v>
      </c>
      <c r="D83" s="149">
        <v>2204.16</v>
      </c>
    </row>
    <row r="84" spans="1:5" s="13" customFormat="1" x14ac:dyDescent="0.2">
      <c r="A84" s="60"/>
      <c r="B84" s="260" t="s">
        <v>20</v>
      </c>
      <c r="C84" s="260"/>
      <c r="D84" s="65">
        <f>SUM(D74:D83)</f>
        <v>20124.96</v>
      </c>
    </row>
    <row r="85" spans="1:5" s="11" customFormat="1" ht="12.75" customHeight="1" x14ac:dyDescent="0.2">
      <c r="A85" s="273" t="s">
        <v>457</v>
      </c>
      <c r="B85" s="273"/>
      <c r="C85" s="273"/>
      <c r="D85" s="273"/>
    </row>
    <row r="86" spans="1:5" s="11" customFormat="1" x14ac:dyDescent="0.2">
      <c r="A86" s="2">
        <v>1</v>
      </c>
      <c r="B86" s="60" t="s">
        <v>282</v>
      </c>
      <c r="C86" s="60">
        <v>2015</v>
      </c>
      <c r="D86" s="149">
        <v>5000</v>
      </c>
      <c r="E86" s="146"/>
    </row>
    <row r="87" spans="1:5" s="144" customFormat="1" x14ac:dyDescent="0.2">
      <c r="A87" s="60">
        <v>2</v>
      </c>
      <c r="B87" s="63" t="s">
        <v>294</v>
      </c>
      <c r="C87" s="60">
        <v>2015</v>
      </c>
      <c r="D87" s="149">
        <v>1420</v>
      </c>
    </row>
    <row r="88" spans="1:5" s="11" customFormat="1" x14ac:dyDescent="0.2">
      <c r="A88" s="2">
        <v>3</v>
      </c>
      <c r="B88" s="63" t="s">
        <v>295</v>
      </c>
      <c r="C88" s="60">
        <v>2015</v>
      </c>
      <c r="D88" s="149">
        <v>1600</v>
      </c>
    </row>
    <row r="89" spans="1:5" s="144" customFormat="1" ht="25.5" x14ac:dyDescent="0.2">
      <c r="A89" s="60">
        <v>4</v>
      </c>
      <c r="B89" s="1" t="s">
        <v>297</v>
      </c>
      <c r="C89" s="2">
        <v>2016</v>
      </c>
      <c r="D89" s="146">
        <v>8600</v>
      </c>
    </row>
    <row r="90" spans="1:5" s="144" customFormat="1" x14ac:dyDescent="0.2">
      <c r="A90" s="2">
        <v>5</v>
      </c>
      <c r="B90" s="1" t="s">
        <v>324</v>
      </c>
      <c r="C90" s="2">
        <v>2020</v>
      </c>
      <c r="D90" s="146">
        <v>2204.16</v>
      </c>
    </row>
    <row r="91" spans="1:5" s="144" customFormat="1" x14ac:dyDescent="0.2">
      <c r="A91" s="60">
        <v>6</v>
      </c>
      <c r="B91" s="1" t="s">
        <v>324</v>
      </c>
      <c r="C91" s="2">
        <v>2020</v>
      </c>
      <c r="D91" s="146">
        <v>2204.16</v>
      </c>
    </row>
    <row r="92" spans="1:5" s="144" customFormat="1" x14ac:dyDescent="0.2">
      <c r="A92" s="2">
        <v>7</v>
      </c>
      <c r="B92" s="1" t="s">
        <v>324</v>
      </c>
      <c r="C92" s="2">
        <v>2020</v>
      </c>
      <c r="D92" s="146">
        <v>2204.16</v>
      </c>
    </row>
    <row r="93" spans="1:5" s="144" customFormat="1" x14ac:dyDescent="0.2">
      <c r="A93" s="60">
        <v>8</v>
      </c>
      <c r="B93" s="1" t="s">
        <v>324</v>
      </c>
      <c r="C93" s="2">
        <v>2020</v>
      </c>
      <c r="D93" s="146">
        <v>2204.16</v>
      </c>
    </row>
    <row r="94" spans="1:5" s="144" customFormat="1" x14ac:dyDescent="0.2">
      <c r="A94" s="2">
        <v>9</v>
      </c>
      <c r="B94" s="1" t="s">
        <v>324</v>
      </c>
      <c r="C94" s="2">
        <v>2020</v>
      </c>
      <c r="D94" s="146">
        <v>2204.16</v>
      </c>
    </row>
    <row r="95" spans="1:5" s="144" customFormat="1" x14ac:dyDescent="0.2">
      <c r="A95" s="60">
        <v>10</v>
      </c>
      <c r="B95" s="1" t="s">
        <v>324</v>
      </c>
      <c r="C95" s="2">
        <v>2020</v>
      </c>
      <c r="D95" s="146">
        <v>2204.16</v>
      </c>
    </row>
    <row r="96" spans="1:5" s="144" customFormat="1" x14ac:dyDescent="0.2">
      <c r="A96" s="2">
        <v>11</v>
      </c>
      <c r="B96" s="1" t="s">
        <v>324</v>
      </c>
      <c r="C96" s="2">
        <v>2020</v>
      </c>
      <c r="D96" s="146">
        <v>2204.16</v>
      </c>
    </row>
    <row r="97" spans="1:5" s="144" customFormat="1" x14ac:dyDescent="0.2">
      <c r="A97" s="60">
        <v>12</v>
      </c>
      <c r="B97" s="1" t="s">
        <v>324</v>
      </c>
      <c r="C97" s="2">
        <v>2020</v>
      </c>
      <c r="D97" s="146">
        <v>2204.16</v>
      </c>
    </row>
    <row r="98" spans="1:5" s="144" customFormat="1" x14ac:dyDescent="0.2">
      <c r="A98" s="2">
        <v>13</v>
      </c>
      <c r="B98" s="1" t="s">
        <v>324</v>
      </c>
      <c r="C98" s="2">
        <v>2020</v>
      </c>
      <c r="D98" s="146">
        <v>2204.16</v>
      </c>
    </row>
    <row r="99" spans="1:5" s="144" customFormat="1" x14ac:dyDescent="0.2">
      <c r="A99" s="60">
        <v>14</v>
      </c>
      <c r="B99" s="1" t="s">
        <v>324</v>
      </c>
      <c r="C99" s="2">
        <v>2020</v>
      </c>
      <c r="D99" s="146">
        <v>2204.16</v>
      </c>
    </row>
    <row r="100" spans="1:5" s="11" customFormat="1" x14ac:dyDescent="0.2">
      <c r="A100" s="31"/>
      <c r="B100" s="260" t="s">
        <v>0</v>
      </c>
      <c r="C100" s="260" t="s">
        <v>5</v>
      </c>
      <c r="D100" s="17">
        <f>SUM(D86:D99)</f>
        <v>38661.600000000006</v>
      </c>
    </row>
    <row r="101" spans="1:5" s="11" customFormat="1" x14ac:dyDescent="0.2">
      <c r="A101" s="14"/>
      <c r="B101" s="14"/>
      <c r="C101" s="34"/>
      <c r="D101" s="22"/>
    </row>
    <row r="102" spans="1:5" s="11" customFormat="1" x14ac:dyDescent="0.2">
      <c r="A102" s="274" t="s">
        <v>37</v>
      </c>
      <c r="B102" s="274"/>
      <c r="C102" s="274"/>
      <c r="D102" s="274"/>
    </row>
    <row r="103" spans="1:5" s="11" customFormat="1" ht="25.5" x14ac:dyDescent="0.2">
      <c r="A103" s="3" t="s">
        <v>21</v>
      </c>
      <c r="B103" s="3" t="s">
        <v>28</v>
      </c>
      <c r="C103" s="12" t="s">
        <v>29</v>
      </c>
      <c r="D103" s="3" t="s">
        <v>30</v>
      </c>
    </row>
    <row r="104" spans="1:5" s="11" customFormat="1" ht="12.75" customHeight="1" x14ac:dyDescent="0.2">
      <c r="A104" s="273" t="s">
        <v>38</v>
      </c>
      <c r="B104" s="273"/>
      <c r="C104" s="273"/>
      <c r="D104" s="273"/>
    </row>
    <row r="105" spans="1:5" s="11" customFormat="1" x14ac:dyDescent="0.2">
      <c r="A105" s="2">
        <v>1</v>
      </c>
      <c r="B105" s="1" t="s">
        <v>296</v>
      </c>
      <c r="C105" s="2">
        <v>2016</v>
      </c>
      <c r="D105" s="146">
        <v>759</v>
      </c>
      <c r="E105" s="156"/>
    </row>
    <row r="106" spans="1:5" s="11" customFormat="1" x14ac:dyDescent="0.2">
      <c r="A106" s="2"/>
      <c r="B106" s="12" t="s">
        <v>0</v>
      </c>
      <c r="C106" s="2"/>
      <c r="D106" s="23">
        <f>SUM(D105:D105)</f>
        <v>759</v>
      </c>
    </row>
    <row r="107" spans="1:5" s="11" customFormat="1" x14ac:dyDescent="0.2">
      <c r="A107" s="14"/>
      <c r="B107" s="14"/>
      <c r="C107" s="34"/>
      <c r="D107" s="22"/>
    </row>
    <row r="108" spans="1:5" x14ac:dyDescent="0.2">
      <c r="A108" s="14"/>
      <c r="C108" s="34"/>
      <c r="D108" s="22"/>
    </row>
    <row r="109" spans="1:5" x14ac:dyDescent="0.2">
      <c r="A109" s="32"/>
      <c r="B109" s="276" t="s">
        <v>31</v>
      </c>
      <c r="C109" s="277"/>
      <c r="D109" s="27">
        <f>SUM(D39,D43,D49,D52,D59)</f>
        <v>132907.48000000001</v>
      </c>
      <c r="E109" s="76"/>
    </row>
    <row r="110" spans="1:5" x14ac:dyDescent="0.2">
      <c r="A110" s="32"/>
      <c r="B110" s="276" t="s">
        <v>32</v>
      </c>
      <c r="C110" s="277"/>
      <c r="D110" s="27">
        <f>SUM(D66,D72,D84,D100)</f>
        <v>73093.73000000001</v>
      </c>
      <c r="E110" s="76"/>
    </row>
    <row r="111" spans="1:5" x14ac:dyDescent="0.2">
      <c r="A111" s="32"/>
      <c r="B111" s="276" t="s">
        <v>33</v>
      </c>
      <c r="C111" s="277"/>
      <c r="D111" s="27">
        <f>SUM(D106)</f>
        <v>759</v>
      </c>
      <c r="E111" s="76"/>
    </row>
    <row r="112" spans="1:5" x14ac:dyDescent="0.2">
      <c r="A112" s="14"/>
      <c r="C112" s="34"/>
      <c r="D112" s="22"/>
    </row>
    <row r="113" spans="1:4" x14ac:dyDescent="0.2">
      <c r="A113" s="14"/>
      <c r="C113" s="34"/>
      <c r="D113" s="22"/>
    </row>
    <row r="114" spans="1:4" x14ac:dyDescent="0.2">
      <c r="A114" s="14"/>
      <c r="C114" s="34"/>
      <c r="D114" s="22"/>
    </row>
    <row r="115" spans="1:4" x14ac:dyDescent="0.2">
      <c r="A115" s="14"/>
      <c r="C115" s="34"/>
      <c r="D115" s="22"/>
    </row>
    <row r="116" spans="1:4" x14ac:dyDescent="0.2">
      <c r="A116" s="14"/>
      <c r="C116" s="34"/>
      <c r="D116" s="22"/>
    </row>
    <row r="117" spans="1:4" x14ac:dyDescent="0.2">
      <c r="A117" s="14"/>
      <c r="C117" s="34"/>
      <c r="D117" s="22"/>
    </row>
    <row r="118" spans="1:4" x14ac:dyDescent="0.2">
      <c r="A118" s="14"/>
      <c r="C118" s="34"/>
      <c r="D118" s="22"/>
    </row>
    <row r="119" spans="1:4" x14ac:dyDescent="0.2">
      <c r="A119" s="14"/>
      <c r="C119" s="34"/>
      <c r="D119" s="22"/>
    </row>
    <row r="120" spans="1:4" s="11" customFormat="1" x14ac:dyDescent="0.2">
      <c r="A120" s="14"/>
      <c r="B120" s="14"/>
      <c r="C120" s="34"/>
      <c r="D120" s="22"/>
    </row>
    <row r="121" spans="1:4" s="11" customFormat="1" x14ac:dyDescent="0.2">
      <c r="A121" s="14"/>
      <c r="B121" s="14"/>
      <c r="C121" s="34"/>
      <c r="D121" s="22"/>
    </row>
    <row r="122" spans="1:4" s="11" customFormat="1" x14ac:dyDescent="0.2">
      <c r="A122" s="14"/>
      <c r="B122" s="14"/>
      <c r="C122" s="34"/>
      <c r="D122" s="22"/>
    </row>
    <row r="123" spans="1:4" s="11" customFormat="1" x14ac:dyDescent="0.2">
      <c r="A123" s="14"/>
      <c r="B123" s="14"/>
      <c r="C123" s="34"/>
      <c r="D123" s="22"/>
    </row>
    <row r="124" spans="1:4" s="11" customFormat="1" x14ac:dyDescent="0.2">
      <c r="A124" s="14"/>
      <c r="B124" s="14"/>
      <c r="C124" s="34"/>
      <c r="D124" s="22"/>
    </row>
    <row r="125" spans="1:4" s="11" customFormat="1" x14ac:dyDescent="0.2">
      <c r="A125" s="14"/>
      <c r="B125" s="14"/>
      <c r="C125" s="34"/>
      <c r="D125" s="22"/>
    </row>
    <row r="126" spans="1:4" s="11" customFormat="1" x14ac:dyDescent="0.2">
      <c r="A126" s="14"/>
      <c r="B126" s="14"/>
      <c r="C126" s="34"/>
      <c r="D126" s="22"/>
    </row>
    <row r="127" spans="1:4" s="11" customFormat="1" x14ac:dyDescent="0.2">
      <c r="A127" s="14"/>
      <c r="B127" s="14"/>
      <c r="C127" s="34"/>
      <c r="D127" s="22"/>
    </row>
    <row r="128" spans="1:4" s="11" customFormat="1" x14ac:dyDescent="0.2">
      <c r="A128" s="14"/>
      <c r="B128" s="14"/>
      <c r="C128" s="34"/>
      <c r="D128" s="22"/>
    </row>
    <row r="129" spans="1:4" s="11" customFormat="1" x14ac:dyDescent="0.2">
      <c r="A129" s="14"/>
      <c r="B129" s="14"/>
      <c r="C129" s="34"/>
      <c r="D129" s="22"/>
    </row>
    <row r="130" spans="1:4" s="11" customFormat="1" x14ac:dyDescent="0.2">
      <c r="A130" s="14"/>
      <c r="B130" s="14"/>
      <c r="C130" s="34"/>
      <c r="D130" s="22"/>
    </row>
    <row r="131" spans="1:4" s="11" customFormat="1" x14ac:dyDescent="0.2">
      <c r="A131" s="14"/>
      <c r="B131" s="14"/>
      <c r="C131" s="34"/>
      <c r="D131" s="22"/>
    </row>
    <row r="132" spans="1:4" s="11" customFormat="1" x14ac:dyDescent="0.2">
      <c r="A132" s="14"/>
      <c r="B132" s="14"/>
      <c r="C132" s="34"/>
      <c r="D132" s="22"/>
    </row>
    <row r="133" spans="1:4" s="11" customFormat="1" x14ac:dyDescent="0.2">
      <c r="A133" s="14"/>
      <c r="B133" s="14"/>
      <c r="C133" s="34"/>
      <c r="D133" s="22"/>
    </row>
    <row r="134" spans="1:4" s="11" customFormat="1" x14ac:dyDescent="0.2">
      <c r="A134" s="14"/>
      <c r="B134" s="14"/>
      <c r="C134" s="34"/>
      <c r="D134" s="22"/>
    </row>
    <row r="135" spans="1:4" s="11" customFormat="1" x14ac:dyDescent="0.2">
      <c r="A135" s="14"/>
      <c r="B135" s="14"/>
      <c r="C135" s="34"/>
      <c r="D135" s="22"/>
    </row>
    <row r="136" spans="1:4" s="11" customFormat="1" x14ac:dyDescent="0.2">
      <c r="A136" s="14"/>
      <c r="B136" s="14"/>
      <c r="C136" s="34"/>
      <c r="D136" s="22"/>
    </row>
    <row r="137" spans="1:4" s="11" customFormat="1" x14ac:dyDescent="0.2">
      <c r="A137" s="14"/>
      <c r="B137" s="14"/>
      <c r="C137" s="34"/>
      <c r="D137" s="22"/>
    </row>
    <row r="138" spans="1:4" s="11" customFormat="1" x14ac:dyDescent="0.2">
      <c r="A138" s="14"/>
      <c r="B138" s="14"/>
      <c r="C138" s="34"/>
      <c r="D138" s="22"/>
    </row>
    <row r="139" spans="1:4" s="11" customFormat="1" x14ac:dyDescent="0.2">
      <c r="A139" s="14"/>
      <c r="B139" s="14"/>
      <c r="C139" s="34"/>
      <c r="D139" s="22"/>
    </row>
    <row r="140" spans="1:4" s="11" customFormat="1" x14ac:dyDescent="0.2">
      <c r="A140" s="14"/>
      <c r="B140" s="14"/>
      <c r="C140" s="34"/>
      <c r="D140" s="22"/>
    </row>
    <row r="141" spans="1:4" s="11" customFormat="1" x14ac:dyDescent="0.2">
      <c r="A141" s="14"/>
      <c r="B141" s="14"/>
      <c r="C141" s="34"/>
      <c r="D141" s="22"/>
    </row>
    <row r="142" spans="1:4" s="11" customFormat="1" x14ac:dyDescent="0.2">
      <c r="A142" s="14"/>
      <c r="B142" s="14"/>
      <c r="C142" s="34"/>
      <c r="D142" s="22"/>
    </row>
    <row r="143" spans="1:4" s="11" customFormat="1" x14ac:dyDescent="0.2">
      <c r="A143" s="14"/>
      <c r="B143" s="14"/>
      <c r="C143" s="34"/>
      <c r="D143" s="22"/>
    </row>
    <row r="144" spans="1:4" s="11" customFormat="1" x14ac:dyDescent="0.2">
      <c r="A144" s="14"/>
      <c r="B144" s="14"/>
      <c r="C144" s="34"/>
      <c r="D144" s="22"/>
    </row>
    <row r="145" spans="1:4" s="11" customFormat="1" x14ac:dyDescent="0.2">
      <c r="A145" s="14"/>
      <c r="B145" s="14"/>
      <c r="C145" s="34"/>
      <c r="D145" s="22"/>
    </row>
    <row r="146" spans="1:4" s="11" customFormat="1" x14ac:dyDescent="0.2">
      <c r="A146" s="14"/>
      <c r="B146" s="14"/>
      <c r="C146" s="34"/>
      <c r="D146" s="22"/>
    </row>
    <row r="147" spans="1:4" s="11" customFormat="1" x14ac:dyDescent="0.2">
      <c r="A147" s="14"/>
      <c r="B147" s="14"/>
      <c r="C147" s="34"/>
      <c r="D147" s="22"/>
    </row>
    <row r="148" spans="1:4" s="11" customFormat="1" ht="18" customHeight="1" x14ac:dyDescent="0.2">
      <c r="A148" s="14"/>
      <c r="B148" s="14"/>
      <c r="C148" s="34"/>
      <c r="D148" s="22"/>
    </row>
    <row r="149" spans="1:4" x14ac:dyDescent="0.2">
      <c r="A149" s="14"/>
      <c r="C149" s="34"/>
      <c r="D149" s="22"/>
    </row>
    <row r="150" spans="1:4" s="11" customFormat="1" x14ac:dyDescent="0.2">
      <c r="A150" s="14"/>
      <c r="B150" s="14"/>
      <c r="C150" s="34"/>
      <c r="D150" s="22"/>
    </row>
    <row r="151" spans="1:4" s="11" customFormat="1" x14ac:dyDescent="0.2">
      <c r="A151" s="14"/>
      <c r="B151" s="14"/>
      <c r="C151" s="34"/>
      <c r="D151" s="22"/>
    </row>
    <row r="152" spans="1:4" s="11" customFormat="1" x14ac:dyDescent="0.2">
      <c r="A152" s="14"/>
      <c r="B152" s="14"/>
      <c r="C152" s="34"/>
      <c r="D152" s="22"/>
    </row>
    <row r="153" spans="1:4" s="11" customFormat="1" ht="18" customHeight="1" x14ac:dyDescent="0.2">
      <c r="A153" s="14"/>
      <c r="B153" s="14"/>
      <c r="C153" s="34"/>
      <c r="D153" s="22"/>
    </row>
    <row r="154" spans="1:4" x14ac:dyDescent="0.2">
      <c r="A154" s="14"/>
      <c r="C154" s="34"/>
      <c r="D154" s="22"/>
    </row>
    <row r="155" spans="1:4" ht="14.25" customHeight="1" x14ac:dyDescent="0.2">
      <c r="A155" s="14"/>
      <c r="C155" s="34"/>
      <c r="D155" s="22"/>
    </row>
    <row r="156" spans="1:4" ht="14.25" customHeight="1" x14ac:dyDescent="0.2">
      <c r="A156" s="14"/>
      <c r="C156" s="34"/>
      <c r="D156" s="22"/>
    </row>
    <row r="157" spans="1:4" ht="14.25" customHeight="1" x14ac:dyDescent="0.2">
      <c r="A157" s="14"/>
      <c r="C157" s="34"/>
      <c r="D157" s="22"/>
    </row>
    <row r="158" spans="1:4" x14ac:dyDescent="0.2">
      <c r="A158" s="14"/>
      <c r="C158" s="34"/>
      <c r="D158" s="22"/>
    </row>
    <row r="159" spans="1:4" ht="14.25" customHeight="1" x14ac:dyDescent="0.2">
      <c r="A159" s="14"/>
      <c r="C159" s="34"/>
      <c r="D159" s="22"/>
    </row>
    <row r="160" spans="1:4" x14ac:dyDescent="0.2">
      <c r="A160" s="14"/>
      <c r="C160" s="34"/>
      <c r="D160" s="22"/>
    </row>
    <row r="161" spans="1:4" ht="14.25" customHeight="1" x14ac:dyDescent="0.2">
      <c r="A161" s="14"/>
      <c r="C161" s="34"/>
      <c r="D161" s="22"/>
    </row>
    <row r="162" spans="1:4" x14ac:dyDescent="0.2">
      <c r="A162" s="14"/>
      <c r="C162" s="34"/>
      <c r="D162" s="22"/>
    </row>
    <row r="163" spans="1:4" s="11" customFormat="1" ht="30" customHeight="1" x14ac:dyDescent="0.2">
      <c r="A163" s="14"/>
      <c r="B163" s="14"/>
      <c r="C163" s="34"/>
      <c r="D163" s="22"/>
    </row>
    <row r="164" spans="1:4" s="11" customFormat="1" x14ac:dyDescent="0.2">
      <c r="A164" s="14"/>
      <c r="B164" s="14"/>
      <c r="C164" s="34"/>
      <c r="D164" s="22"/>
    </row>
    <row r="165" spans="1:4" s="11" customFormat="1" x14ac:dyDescent="0.2">
      <c r="A165" s="14"/>
      <c r="B165" s="14"/>
      <c r="C165" s="34"/>
      <c r="D165" s="22"/>
    </row>
    <row r="166" spans="1:4" s="11" customFormat="1" x14ac:dyDescent="0.2">
      <c r="A166" s="14"/>
      <c r="B166" s="14"/>
      <c r="C166" s="34"/>
      <c r="D166" s="22"/>
    </row>
    <row r="167" spans="1:4" s="11" customFormat="1" x14ac:dyDescent="0.2">
      <c r="A167" s="14"/>
      <c r="B167" s="14"/>
      <c r="C167" s="34"/>
      <c r="D167" s="22"/>
    </row>
    <row r="168" spans="1:4" s="11" customFormat="1" x14ac:dyDescent="0.2">
      <c r="A168" s="14"/>
      <c r="B168" s="14"/>
      <c r="C168" s="34"/>
      <c r="D168" s="22"/>
    </row>
    <row r="169" spans="1:4" s="11" customFormat="1" x14ac:dyDescent="0.2">
      <c r="A169" s="14"/>
      <c r="B169" s="14"/>
      <c r="C169" s="34"/>
      <c r="D169" s="22"/>
    </row>
    <row r="170" spans="1:4" s="11" customFormat="1" x14ac:dyDescent="0.2">
      <c r="A170" s="14"/>
      <c r="B170" s="14"/>
      <c r="C170" s="34"/>
      <c r="D170" s="22"/>
    </row>
    <row r="171" spans="1:4" s="11" customFormat="1" x14ac:dyDescent="0.2">
      <c r="A171" s="14"/>
      <c r="B171" s="14"/>
      <c r="C171" s="34"/>
      <c r="D171" s="22"/>
    </row>
    <row r="172" spans="1:4" s="11" customFormat="1" x14ac:dyDescent="0.2">
      <c r="A172" s="14"/>
      <c r="B172" s="14"/>
      <c r="C172" s="34"/>
      <c r="D172" s="22"/>
    </row>
    <row r="173" spans="1:4" s="11" customFormat="1" x14ac:dyDescent="0.2">
      <c r="A173" s="14"/>
      <c r="B173" s="14"/>
      <c r="C173" s="34"/>
      <c r="D173" s="22"/>
    </row>
    <row r="174" spans="1:4" s="11" customFormat="1" x14ac:dyDescent="0.2">
      <c r="A174" s="14"/>
      <c r="B174" s="14"/>
      <c r="C174" s="34"/>
      <c r="D174" s="22"/>
    </row>
    <row r="175" spans="1:4" s="11" customFormat="1" x14ac:dyDescent="0.2">
      <c r="A175" s="14"/>
      <c r="B175" s="14"/>
      <c r="C175" s="34"/>
      <c r="D175" s="22"/>
    </row>
    <row r="176" spans="1:4" s="11" customFormat="1" x14ac:dyDescent="0.2">
      <c r="A176" s="14"/>
      <c r="B176" s="14"/>
      <c r="C176" s="34"/>
      <c r="D176" s="22"/>
    </row>
    <row r="177" spans="1:4" s="11" customFormat="1" x14ac:dyDescent="0.2">
      <c r="A177" s="14"/>
      <c r="B177" s="14"/>
      <c r="C177" s="34"/>
      <c r="D177" s="22"/>
    </row>
    <row r="178" spans="1:4" x14ac:dyDescent="0.2">
      <c r="A178" s="14"/>
      <c r="C178" s="34"/>
      <c r="D178" s="22"/>
    </row>
    <row r="179" spans="1:4" x14ac:dyDescent="0.2">
      <c r="A179" s="14"/>
      <c r="C179" s="34"/>
      <c r="D179" s="22"/>
    </row>
    <row r="180" spans="1:4" ht="18" customHeight="1" x14ac:dyDescent="0.2">
      <c r="A180" s="14"/>
      <c r="C180" s="34"/>
      <c r="D180" s="22"/>
    </row>
    <row r="181" spans="1:4" ht="20.25" customHeight="1" x14ac:dyDescent="0.2">
      <c r="A181" s="14"/>
      <c r="C181" s="34"/>
      <c r="D181" s="22"/>
    </row>
    <row r="182" spans="1:4" x14ac:dyDescent="0.2">
      <c r="A182" s="14"/>
      <c r="C182" s="34"/>
      <c r="D182" s="22"/>
    </row>
    <row r="183" spans="1:4" x14ac:dyDescent="0.2">
      <c r="A183" s="14"/>
      <c r="C183" s="34"/>
      <c r="D183" s="22"/>
    </row>
    <row r="184" spans="1:4" x14ac:dyDescent="0.2">
      <c r="A184" s="14"/>
      <c r="C184" s="34"/>
      <c r="D184" s="22"/>
    </row>
    <row r="185" spans="1:4" x14ac:dyDescent="0.2">
      <c r="A185" s="14"/>
      <c r="C185" s="34"/>
      <c r="D185" s="22"/>
    </row>
    <row r="186" spans="1:4" x14ac:dyDescent="0.2">
      <c r="A186" s="14"/>
      <c r="C186" s="34"/>
      <c r="D186" s="22"/>
    </row>
    <row r="187" spans="1:4" x14ac:dyDescent="0.2">
      <c r="A187" s="14"/>
      <c r="C187" s="34"/>
      <c r="D187" s="22"/>
    </row>
    <row r="188" spans="1:4" x14ac:dyDescent="0.2">
      <c r="A188" s="14"/>
      <c r="C188" s="34"/>
      <c r="D188" s="22"/>
    </row>
    <row r="189" spans="1:4" x14ac:dyDescent="0.2">
      <c r="A189" s="14"/>
      <c r="C189" s="34"/>
      <c r="D189" s="22"/>
    </row>
    <row r="190" spans="1:4" x14ac:dyDescent="0.2">
      <c r="A190" s="14"/>
      <c r="C190" s="34"/>
      <c r="D190" s="22"/>
    </row>
    <row r="191" spans="1:4" x14ac:dyDescent="0.2">
      <c r="A191" s="14"/>
      <c r="C191" s="34"/>
      <c r="D191" s="22"/>
    </row>
    <row r="192" spans="1:4" x14ac:dyDescent="0.2">
      <c r="A192" s="14"/>
      <c r="C192" s="34"/>
      <c r="D192" s="22"/>
    </row>
    <row r="193" spans="1:4" x14ac:dyDescent="0.2">
      <c r="A193" s="14"/>
      <c r="C193" s="34"/>
      <c r="D193" s="22"/>
    </row>
    <row r="194" spans="1:4" x14ac:dyDescent="0.2">
      <c r="A194" s="14"/>
      <c r="C194" s="34"/>
      <c r="D194" s="22"/>
    </row>
    <row r="195" spans="1:4" x14ac:dyDescent="0.2">
      <c r="A195" s="14"/>
      <c r="C195" s="34"/>
      <c r="D195" s="22"/>
    </row>
    <row r="196" spans="1:4" x14ac:dyDescent="0.2">
      <c r="A196" s="14"/>
      <c r="C196" s="34"/>
      <c r="D196" s="22"/>
    </row>
    <row r="197" spans="1:4" x14ac:dyDescent="0.2">
      <c r="A197" s="14"/>
      <c r="C197" s="34"/>
      <c r="D197" s="22"/>
    </row>
    <row r="198" spans="1:4" x14ac:dyDescent="0.2">
      <c r="A198" s="14"/>
      <c r="C198" s="34"/>
      <c r="D198" s="22"/>
    </row>
    <row r="199" spans="1:4" x14ac:dyDescent="0.2">
      <c r="A199" s="14"/>
      <c r="C199" s="34"/>
      <c r="D199" s="22"/>
    </row>
    <row r="200" spans="1:4" x14ac:dyDescent="0.2">
      <c r="A200" s="14"/>
      <c r="C200" s="34"/>
      <c r="D200" s="22"/>
    </row>
    <row r="201" spans="1:4" x14ac:dyDescent="0.2">
      <c r="A201" s="14"/>
      <c r="C201" s="34"/>
      <c r="D201" s="22"/>
    </row>
    <row r="202" spans="1:4" x14ac:dyDescent="0.2">
      <c r="A202" s="14"/>
      <c r="C202" s="34"/>
      <c r="D202" s="22"/>
    </row>
    <row r="203" spans="1:4" x14ac:dyDescent="0.2">
      <c r="A203" s="14"/>
      <c r="C203" s="34"/>
      <c r="D203" s="22"/>
    </row>
    <row r="204" spans="1:4" x14ac:dyDescent="0.2">
      <c r="A204" s="14"/>
      <c r="C204" s="34"/>
      <c r="D204" s="22"/>
    </row>
    <row r="205" spans="1:4" x14ac:dyDescent="0.2">
      <c r="A205" s="14"/>
      <c r="C205" s="34"/>
      <c r="D205" s="22"/>
    </row>
    <row r="206" spans="1:4" x14ac:dyDescent="0.2">
      <c r="A206" s="14"/>
      <c r="C206" s="34"/>
      <c r="D206" s="22"/>
    </row>
    <row r="207" spans="1:4" x14ac:dyDescent="0.2">
      <c r="A207" s="14"/>
      <c r="C207" s="34"/>
      <c r="D207" s="22"/>
    </row>
    <row r="208" spans="1:4" x14ac:dyDescent="0.2">
      <c r="A208" s="14"/>
      <c r="C208" s="34"/>
      <c r="D208" s="22"/>
    </row>
    <row r="209" spans="1:4" x14ac:dyDescent="0.2">
      <c r="A209" s="14"/>
      <c r="C209" s="34"/>
      <c r="D209" s="22"/>
    </row>
    <row r="210" spans="1:4" x14ac:dyDescent="0.2">
      <c r="A210" s="14"/>
      <c r="C210" s="34"/>
      <c r="D210" s="22"/>
    </row>
    <row r="211" spans="1:4" x14ac:dyDescent="0.2">
      <c r="A211" s="14"/>
      <c r="C211" s="34"/>
      <c r="D211" s="22"/>
    </row>
    <row r="212" spans="1:4" x14ac:dyDescent="0.2">
      <c r="A212" s="14"/>
      <c r="C212" s="34"/>
      <c r="D212" s="22"/>
    </row>
    <row r="213" spans="1:4" x14ac:dyDescent="0.2">
      <c r="A213" s="14"/>
      <c r="C213" s="34"/>
      <c r="D213" s="22"/>
    </row>
    <row r="214" spans="1:4" x14ac:dyDescent="0.2">
      <c r="A214" s="14"/>
      <c r="C214" s="34"/>
      <c r="D214" s="22"/>
    </row>
    <row r="215" spans="1:4" x14ac:dyDescent="0.2">
      <c r="A215" s="14"/>
      <c r="C215" s="34"/>
      <c r="D215" s="22"/>
    </row>
    <row r="216" spans="1:4" x14ac:dyDescent="0.2">
      <c r="A216" s="14"/>
      <c r="C216" s="34"/>
      <c r="D216" s="22"/>
    </row>
    <row r="217" spans="1:4" x14ac:dyDescent="0.2">
      <c r="A217" s="14"/>
      <c r="C217" s="34"/>
      <c r="D217" s="22"/>
    </row>
    <row r="218" spans="1:4" x14ac:dyDescent="0.2">
      <c r="A218" s="14"/>
      <c r="C218" s="34"/>
      <c r="D218" s="22"/>
    </row>
    <row r="219" spans="1:4" x14ac:dyDescent="0.2">
      <c r="A219" s="14"/>
      <c r="C219" s="34"/>
      <c r="D219" s="22"/>
    </row>
    <row r="220" spans="1:4" x14ac:dyDescent="0.2">
      <c r="A220" s="14"/>
      <c r="C220" s="34"/>
      <c r="D220" s="22"/>
    </row>
    <row r="221" spans="1:4" x14ac:dyDescent="0.2">
      <c r="A221" s="14"/>
      <c r="C221" s="34"/>
      <c r="D221" s="22"/>
    </row>
    <row r="222" spans="1:4" x14ac:dyDescent="0.2">
      <c r="A222" s="14"/>
      <c r="C222" s="34"/>
      <c r="D222" s="22"/>
    </row>
    <row r="223" spans="1:4" x14ac:dyDescent="0.2">
      <c r="A223" s="14"/>
      <c r="C223" s="34"/>
      <c r="D223" s="22"/>
    </row>
    <row r="224" spans="1:4" x14ac:dyDescent="0.2">
      <c r="A224" s="14"/>
      <c r="C224" s="34"/>
      <c r="D224" s="22"/>
    </row>
    <row r="225" spans="1:4" x14ac:dyDescent="0.2">
      <c r="A225" s="14"/>
      <c r="C225" s="34"/>
      <c r="D225" s="22"/>
    </row>
    <row r="226" spans="1:4" x14ac:dyDescent="0.2">
      <c r="A226" s="14"/>
      <c r="C226" s="34"/>
      <c r="D226" s="22"/>
    </row>
    <row r="227" spans="1:4" x14ac:dyDescent="0.2">
      <c r="A227" s="14"/>
      <c r="C227" s="34"/>
      <c r="D227" s="22"/>
    </row>
    <row r="228" spans="1:4" x14ac:dyDescent="0.2">
      <c r="A228" s="14"/>
      <c r="C228" s="34"/>
      <c r="D228" s="22"/>
    </row>
    <row r="229" spans="1:4" x14ac:dyDescent="0.2">
      <c r="A229" s="14"/>
      <c r="C229" s="34"/>
      <c r="D229" s="22"/>
    </row>
    <row r="230" spans="1:4" x14ac:dyDescent="0.2">
      <c r="A230" s="14"/>
      <c r="C230" s="34"/>
      <c r="D230" s="22"/>
    </row>
    <row r="231" spans="1:4" x14ac:dyDescent="0.2">
      <c r="A231" s="14"/>
      <c r="C231" s="34"/>
      <c r="D231" s="22"/>
    </row>
    <row r="232" spans="1:4" x14ac:dyDescent="0.2">
      <c r="A232" s="14"/>
      <c r="C232" s="34"/>
      <c r="D232" s="22"/>
    </row>
    <row r="233" spans="1:4" x14ac:dyDescent="0.2">
      <c r="A233" s="14"/>
      <c r="C233" s="34"/>
      <c r="D233" s="22"/>
    </row>
    <row r="234" spans="1:4" x14ac:dyDescent="0.2">
      <c r="A234" s="14"/>
      <c r="C234" s="34"/>
      <c r="D234" s="22"/>
    </row>
    <row r="235" spans="1:4" x14ac:dyDescent="0.2">
      <c r="A235" s="14"/>
      <c r="C235" s="34"/>
      <c r="D235" s="22"/>
    </row>
    <row r="236" spans="1:4" x14ac:dyDescent="0.2">
      <c r="A236" s="14"/>
      <c r="C236" s="34"/>
      <c r="D236" s="22"/>
    </row>
    <row r="237" spans="1:4" x14ac:dyDescent="0.2">
      <c r="A237" s="14"/>
      <c r="C237" s="34"/>
      <c r="D237" s="22"/>
    </row>
    <row r="238" spans="1:4" x14ac:dyDescent="0.2">
      <c r="A238" s="14"/>
      <c r="C238" s="34"/>
      <c r="D238" s="22"/>
    </row>
    <row r="239" spans="1:4" x14ac:dyDescent="0.2">
      <c r="A239" s="14"/>
      <c r="C239" s="34"/>
      <c r="D239" s="22"/>
    </row>
    <row r="240" spans="1:4" x14ac:dyDescent="0.2">
      <c r="A240" s="14"/>
      <c r="C240" s="34"/>
      <c r="D240" s="22"/>
    </row>
    <row r="241" spans="1:4" x14ac:dyDescent="0.2">
      <c r="A241" s="14"/>
      <c r="C241" s="34"/>
      <c r="D241" s="22"/>
    </row>
    <row r="242" spans="1:4" x14ac:dyDescent="0.2">
      <c r="A242" s="14"/>
      <c r="C242" s="34"/>
      <c r="D242" s="22"/>
    </row>
    <row r="243" spans="1:4" x14ac:dyDescent="0.2">
      <c r="A243" s="14"/>
      <c r="C243" s="34"/>
      <c r="D243" s="22"/>
    </row>
    <row r="244" spans="1:4" x14ac:dyDescent="0.2">
      <c r="A244" s="14"/>
      <c r="C244" s="34"/>
      <c r="D244" s="22"/>
    </row>
    <row r="245" spans="1:4" x14ac:dyDescent="0.2">
      <c r="A245" s="14"/>
      <c r="C245" s="34"/>
      <c r="D245" s="22"/>
    </row>
    <row r="246" spans="1:4" x14ac:dyDescent="0.2">
      <c r="A246" s="14"/>
      <c r="C246" s="34"/>
      <c r="D246" s="22"/>
    </row>
    <row r="247" spans="1:4" x14ac:dyDescent="0.2">
      <c r="A247" s="14"/>
      <c r="C247" s="34"/>
      <c r="D247" s="22"/>
    </row>
    <row r="248" spans="1:4" x14ac:dyDescent="0.2">
      <c r="A248" s="14"/>
      <c r="C248" s="34"/>
      <c r="D248" s="22"/>
    </row>
    <row r="249" spans="1:4" x14ac:dyDescent="0.2">
      <c r="A249" s="14"/>
      <c r="C249" s="34"/>
      <c r="D249" s="22"/>
    </row>
    <row r="250" spans="1:4" x14ac:dyDescent="0.2">
      <c r="A250" s="14"/>
      <c r="C250" s="34"/>
      <c r="D250" s="22"/>
    </row>
    <row r="251" spans="1:4" x14ac:dyDescent="0.2">
      <c r="A251" s="14"/>
      <c r="C251" s="34"/>
      <c r="D251" s="22"/>
    </row>
    <row r="252" spans="1:4" x14ac:dyDescent="0.2">
      <c r="A252" s="14"/>
      <c r="C252" s="34"/>
      <c r="D252" s="22"/>
    </row>
    <row r="253" spans="1:4" x14ac:dyDescent="0.2">
      <c r="A253" s="14"/>
      <c r="C253" s="34"/>
      <c r="D253" s="22"/>
    </row>
    <row r="254" spans="1:4" x14ac:dyDescent="0.2">
      <c r="A254" s="14"/>
      <c r="C254" s="34"/>
      <c r="D254" s="22"/>
    </row>
    <row r="255" spans="1:4" x14ac:dyDescent="0.2">
      <c r="A255" s="14"/>
      <c r="C255" s="34"/>
      <c r="D255" s="22"/>
    </row>
    <row r="256" spans="1:4" x14ac:dyDescent="0.2">
      <c r="A256" s="14"/>
      <c r="C256" s="34"/>
      <c r="D256" s="22"/>
    </row>
    <row r="257" spans="1:4" x14ac:dyDescent="0.2">
      <c r="A257" s="14"/>
      <c r="C257" s="34"/>
      <c r="D257" s="22"/>
    </row>
    <row r="258" spans="1:4" x14ac:dyDescent="0.2">
      <c r="A258" s="14"/>
      <c r="C258" s="34"/>
      <c r="D258" s="22"/>
    </row>
    <row r="259" spans="1:4" x14ac:dyDescent="0.2">
      <c r="A259" s="14"/>
      <c r="C259" s="34"/>
      <c r="D259" s="22"/>
    </row>
    <row r="260" spans="1:4" x14ac:dyDescent="0.2">
      <c r="A260" s="14"/>
      <c r="C260" s="34"/>
      <c r="D260" s="22"/>
    </row>
    <row r="261" spans="1:4" x14ac:dyDescent="0.2">
      <c r="A261" s="14"/>
      <c r="C261" s="34"/>
      <c r="D261" s="22"/>
    </row>
    <row r="262" spans="1:4" x14ac:dyDescent="0.2">
      <c r="A262" s="14"/>
      <c r="C262" s="34"/>
      <c r="D262" s="22"/>
    </row>
    <row r="263" spans="1:4" x14ac:dyDescent="0.2">
      <c r="A263" s="14"/>
      <c r="C263" s="34"/>
      <c r="D263" s="22"/>
    </row>
    <row r="264" spans="1:4" x14ac:dyDescent="0.2">
      <c r="A264" s="14"/>
      <c r="C264" s="34"/>
      <c r="D264" s="22"/>
    </row>
    <row r="265" spans="1:4" x14ac:dyDescent="0.2">
      <c r="A265" s="14"/>
      <c r="C265" s="34"/>
      <c r="D265" s="22"/>
    </row>
    <row r="266" spans="1:4" x14ac:dyDescent="0.2">
      <c r="A266" s="14"/>
      <c r="C266" s="34"/>
      <c r="D266" s="22"/>
    </row>
    <row r="267" spans="1:4" x14ac:dyDescent="0.2">
      <c r="A267" s="14"/>
      <c r="C267" s="34"/>
      <c r="D267" s="22"/>
    </row>
    <row r="268" spans="1:4" x14ac:dyDescent="0.2">
      <c r="A268" s="14"/>
      <c r="C268" s="34"/>
      <c r="D268" s="22"/>
    </row>
    <row r="269" spans="1:4" x14ac:dyDescent="0.2">
      <c r="A269" s="14"/>
      <c r="C269" s="34"/>
      <c r="D269" s="22"/>
    </row>
    <row r="270" spans="1:4" x14ac:dyDescent="0.2">
      <c r="A270" s="14"/>
      <c r="C270" s="34"/>
      <c r="D270" s="22"/>
    </row>
    <row r="271" spans="1:4" x14ac:dyDescent="0.2">
      <c r="A271" s="14"/>
      <c r="C271" s="34"/>
      <c r="D271" s="22"/>
    </row>
    <row r="272" spans="1:4" x14ac:dyDescent="0.2">
      <c r="A272" s="14"/>
      <c r="C272" s="34"/>
      <c r="D272" s="22"/>
    </row>
    <row r="273" spans="1:4" x14ac:dyDescent="0.2">
      <c r="A273" s="14"/>
      <c r="C273" s="34"/>
      <c r="D273" s="22"/>
    </row>
    <row r="274" spans="1:4" x14ac:dyDescent="0.2">
      <c r="A274" s="14"/>
      <c r="C274" s="34"/>
      <c r="D274" s="22"/>
    </row>
    <row r="275" spans="1:4" x14ac:dyDescent="0.2">
      <c r="A275" s="14"/>
      <c r="C275" s="34"/>
      <c r="D275" s="22"/>
    </row>
    <row r="276" spans="1:4" x14ac:dyDescent="0.2">
      <c r="A276" s="14"/>
      <c r="C276" s="34"/>
      <c r="D276" s="22"/>
    </row>
    <row r="277" spans="1:4" x14ac:dyDescent="0.2">
      <c r="A277" s="14"/>
      <c r="C277" s="34"/>
      <c r="D277" s="22"/>
    </row>
    <row r="278" spans="1:4" x14ac:dyDescent="0.2">
      <c r="A278" s="14"/>
      <c r="C278" s="34"/>
      <c r="D278" s="22"/>
    </row>
    <row r="279" spans="1:4" x14ac:dyDescent="0.2">
      <c r="A279" s="14"/>
      <c r="C279" s="34"/>
      <c r="D279" s="22"/>
    </row>
    <row r="280" spans="1:4" x14ac:dyDescent="0.2">
      <c r="A280" s="14"/>
      <c r="C280" s="34"/>
      <c r="D280" s="22"/>
    </row>
    <row r="281" spans="1:4" x14ac:dyDescent="0.2">
      <c r="A281" s="14"/>
      <c r="C281" s="34"/>
      <c r="D281" s="22"/>
    </row>
    <row r="282" spans="1:4" x14ac:dyDescent="0.2">
      <c r="A282" s="14"/>
      <c r="C282" s="34"/>
      <c r="D282" s="22"/>
    </row>
    <row r="283" spans="1:4" x14ac:dyDescent="0.2">
      <c r="A283" s="14"/>
      <c r="C283" s="34"/>
      <c r="D283" s="22"/>
    </row>
    <row r="284" spans="1:4" x14ac:dyDescent="0.2">
      <c r="A284" s="14"/>
      <c r="C284" s="34"/>
      <c r="D284" s="22"/>
    </row>
    <row r="285" spans="1:4" x14ac:dyDescent="0.2">
      <c r="A285" s="14"/>
      <c r="C285" s="34"/>
      <c r="D285" s="22"/>
    </row>
    <row r="286" spans="1:4" x14ac:dyDescent="0.2">
      <c r="A286" s="14"/>
      <c r="C286" s="34"/>
      <c r="D286" s="22"/>
    </row>
    <row r="287" spans="1:4" x14ac:dyDescent="0.2">
      <c r="A287" s="14"/>
      <c r="C287" s="34"/>
      <c r="D287" s="22"/>
    </row>
    <row r="288" spans="1:4" x14ac:dyDescent="0.2">
      <c r="A288" s="14"/>
      <c r="C288" s="34"/>
      <c r="D288" s="22"/>
    </row>
    <row r="289" spans="1:4" x14ac:dyDescent="0.2">
      <c r="A289" s="14"/>
      <c r="C289" s="34"/>
      <c r="D289" s="22"/>
    </row>
    <row r="290" spans="1:4" x14ac:dyDescent="0.2">
      <c r="A290" s="14"/>
      <c r="C290" s="34"/>
      <c r="D290" s="22"/>
    </row>
    <row r="291" spans="1:4" x14ac:dyDescent="0.2">
      <c r="A291" s="14"/>
      <c r="C291" s="34"/>
      <c r="D291" s="22"/>
    </row>
    <row r="292" spans="1:4" x14ac:dyDescent="0.2">
      <c r="A292" s="14"/>
      <c r="C292" s="34"/>
      <c r="D292" s="22"/>
    </row>
    <row r="293" spans="1:4" x14ac:dyDescent="0.2">
      <c r="A293" s="14"/>
      <c r="C293" s="34"/>
      <c r="D293" s="22"/>
    </row>
    <row r="294" spans="1:4" x14ac:dyDescent="0.2">
      <c r="A294" s="14"/>
      <c r="C294" s="34"/>
      <c r="D294" s="22"/>
    </row>
    <row r="295" spans="1:4" x14ac:dyDescent="0.2">
      <c r="A295" s="14"/>
      <c r="C295" s="34"/>
      <c r="D295" s="22"/>
    </row>
    <row r="296" spans="1:4" x14ac:dyDescent="0.2">
      <c r="A296" s="14"/>
      <c r="C296" s="34"/>
      <c r="D296" s="22"/>
    </row>
    <row r="297" spans="1:4" x14ac:dyDescent="0.2">
      <c r="A297" s="14"/>
      <c r="C297" s="34"/>
      <c r="D297" s="22"/>
    </row>
    <row r="298" spans="1:4" x14ac:dyDescent="0.2">
      <c r="A298" s="14"/>
      <c r="C298" s="34"/>
      <c r="D298" s="22"/>
    </row>
    <row r="299" spans="1:4" x14ac:dyDescent="0.2">
      <c r="A299" s="14"/>
      <c r="C299" s="34"/>
      <c r="D299" s="22"/>
    </row>
    <row r="300" spans="1:4" x14ac:dyDescent="0.2">
      <c r="A300" s="14"/>
      <c r="C300" s="34"/>
      <c r="D300" s="22"/>
    </row>
    <row r="301" spans="1:4" x14ac:dyDescent="0.2">
      <c r="A301" s="14"/>
      <c r="C301" s="34"/>
      <c r="D301" s="22"/>
    </row>
    <row r="302" spans="1:4" x14ac:dyDescent="0.2">
      <c r="A302" s="14"/>
      <c r="C302" s="34"/>
      <c r="D302" s="22"/>
    </row>
    <row r="303" spans="1:4" x14ac:dyDescent="0.2">
      <c r="A303" s="14"/>
      <c r="C303" s="34"/>
      <c r="D303" s="22"/>
    </row>
    <row r="304" spans="1:4" x14ac:dyDescent="0.2">
      <c r="A304" s="14"/>
      <c r="C304" s="34"/>
      <c r="D304" s="22"/>
    </row>
    <row r="305" spans="1:4" x14ac:dyDescent="0.2">
      <c r="A305" s="14"/>
      <c r="C305" s="34"/>
      <c r="D305" s="22"/>
    </row>
    <row r="306" spans="1:4" x14ac:dyDescent="0.2">
      <c r="A306" s="14"/>
      <c r="C306" s="34"/>
      <c r="D306" s="22"/>
    </row>
    <row r="307" spans="1:4" x14ac:dyDescent="0.2">
      <c r="A307" s="14"/>
      <c r="C307" s="34"/>
      <c r="D307" s="22"/>
    </row>
    <row r="308" spans="1:4" x14ac:dyDescent="0.2">
      <c r="A308" s="14"/>
      <c r="C308" s="34"/>
      <c r="D308" s="22"/>
    </row>
    <row r="309" spans="1:4" x14ac:dyDescent="0.2">
      <c r="A309" s="14"/>
      <c r="C309" s="34"/>
      <c r="D309" s="22"/>
    </row>
    <row r="310" spans="1:4" x14ac:dyDescent="0.2">
      <c r="A310" s="14"/>
      <c r="C310" s="34"/>
      <c r="D310" s="22"/>
    </row>
    <row r="311" spans="1:4" x14ac:dyDescent="0.2">
      <c r="A311" s="14"/>
      <c r="C311" s="34"/>
      <c r="D311" s="22"/>
    </row>
    <row r="312" spans="1:4" x14ac:dyDescent="0.2">
      <c r="A312" s="14"/>
      <c r="C312" s="34"/>
      <c r="D312" s="22"/>
    </row>
    <row r="313" spans="1:4" x14ac:dyDescent="0.2">
      <c r="A313" s="14"/>
      <c r="C313" s="34"/>
      <c r="D313" s="22"/>
    </row>
    <row r="314" spans="1:4" x14ac:dyDescent="0.2">
      <c r="A314" s="14"/>
      <c r="C314" s="34"/>
      <c r="D314" s="22"/>
    </row>
    <row r="315" spans="1:4" x14ac:dyDescent="0.2">
      <c r="A315" s="14"/>
      <c r="C315" s="34"/>
      <c r="D315" s="22"/>
    </row>
    <row r="316" spans="1:4" x14ac:dyDescent="0.2">
      <c r="A316" s="14"/>
      <c r="C316" s="34"/>
      <c r="D316" s="22"/>
    </row>
    <row r="317" spans="1:4" x14ac:dyDescent="0.2">
      <c r="A317" s="14"/>
      <c r="C317" s="34"/>
      <c r="D317" s="22"/>
    </row>
    <row r="318" spans="1:4" x14ac:dyDescent="0.2">
      <c r="A318" s="14"/>
      <c r="C318" s="34"/>
      <c r="D318" s="22"/>
    </row>
    <row r="319" spans="1:4" x14ac:dyDescent="0.2">
      <c r="A319" s="14"/>
      <c r="C319" s="34"/>
      <c r="D319" s="22"/>
    </row>
    <row r="320" spans="1:4" x14ac:dyDescent="0.2">
      <c r="A320" s="14"/>
      <c r="C320" s="34"/>
      <c r="D320" s="22"/>
    </row>
    <row r="321" spans="1:4" x14ac:dyDescent="0.2">
      <c r="A321" s="14"/>
      <c r="C321" s="34"/>
      <c r="D321" s="22"/>
    </row>
    <row r="322" spans="1:4" x14ac:dyDescent="0.2">
      <c r="A322" s="14"/>
      <c r="C322" s="34"/>
      <c r="D322" s="22"/>
    </row>
    <row r="323" spans="1:4" x14ac:dyDescent="0.2">
      <c r="A323" s="14"/>
      <c r="C323" s="34"/>
      <c r="D323" s="22"/>
    </row>
    <row r="324" spans="1:4" x14ac:dyDescent="0.2">
      <c r="A324" s="14"/>
      <c r="C324" s="34"/>
      <c r="D324" s="22"/>
    </row>
    <row r="325" spans="1:4" x14ac:dyDescent="0.2">
      <c r="A325" s="14"/>
      <c r="C325" s="34"/>
      <c r="D325" s="22"/>
    </row>
    <row r="326" spans="1:4" x14ac:dyDescent="0.2">
      <c r="A326" s="14"/>
      <c r="C326" s="34"/>
      <c r="D326" s="22"/>
    </row>
    <row r="327" spans="1:4" x14ac:dyDescent="0.2">
      <c r="A327" s="14"/>
      <c r="C327" s="34"/>
      <c r="D327" s="22"/>
    </row>
    <row r="328" spans="1:4" x14ac:dyDescent="0.2">
      <c r="A328" s="14"/>
      <c r="C328" s="34"/>
      <c r="D328" s="22"/>
    </row>
    <row r="329" spans="1:4" x14ac:dyDescent="0.2">
      <c r="A329" s="14"/>
      <c r="C329" s="34"/>
      <c r="D329" s="22"/>
    </row>
    <row r="330" spans="1:4" x14ac:dyDescent="0.2">
      <c r="A330" s="14"/>
      <c r="C330" s="34"/>
      <c r="D330" s="22"/>
    </row>
    <row r="331" spans="1:4" x14ac:dyDescent="0.2">
      <c r="A331" s="14"/>
      <c r="C331" s="34"/>
      <c r="D331" s="22"/>
    </row>
    <row r="332" spans="1:4" x14ac:dyDescent="0.2">
      <c r="A332" s="14"/>
      <c r="C332" s="34"/>
      <c r="D332" s="22"/>
    </row>
    <row r="333" spans="1:4" x14ac:dyDescent="0.2">
      <c r="A333" s="14"/>
      <c r="C333" s="34"/>
      <c r="D333" s="22"/>
    </row>
    <row r="334" spans="1:4" x14ac:dyDescent="0.2">
      <c r="A334" s="14"/>
      <c r="C334" s="34"/>
      <c r="D334" s="22"/>
    </row>
    <row r="335" spans="1:4" x14ac:dyDescent="0.2">
      <c r="A335" s="14"/>
      <c r="C335" s="34"/>
      <c r="D335" s="22"/>
    </row>
    <row r="336" spans="1:4" x14ac:dyDescent="0.2">
      <c r="A336" s="14"/>
      <c r="C336" s="34"/>
      <c r="D336" s="22"/>
    </row>
    <row r="337" spans="1:4" x14ac:dyDescent="0.2">
      <c r="A337" s="14"/>
      <c r="C337" s="34"/>
      <c r="D337" s="22"/>
    </row>
    <row r="338" spans="1:4" x14ac:dyDescent="0.2">
      <c r="A338" s="14"/>
      <c r="C338" s="34"/>
      <c r="D338" s="22"/>
    </row>
    <row r="339" spans="1:4" x14ac:dyDescent="0.2">
      <c r="A339" s="14"/>
      <c r="C339" s="34"/>
      <c r="D339" s="22"/>
    </row>
    <row r="340" spans="1:4" x14ac:dyDescent="0.2">
      <c r="A340" s="14"/>
      <c r="C340" s="34"/>
      <c r="D340" s="22"/>
    </row>
    <row r="341" spans="1:4" x14ac:dyDescent="0.2">
      <c r="A341" s="14"/>
      <c r="C341" s="34"/>
      <c r="D341" s="22"/>
    </row>
    <row r="342" spans="1:4" x14ac:dyDescent="0.2">
      <c r="A342" s="14"/>
      <c r="C342" s="34"/>
      <c r="D342" s="22"/>
    </row>
    <row r="343" spans="1:4" x14ac:dyDescent="0.2">
      <c r="A343" s="14"/>
      <c r="C343" s="34"/>
      <c r="D343" s="22"/>
    </row>
    <row r="344" spans="1:4" x14ac:dyDescent="0.2">
      <c r="A344" s="14"/>
      <c r="C344" s="34"/>
      <c r="D344" s="22"/>
    </row>
    <row r="345" spans="1:4" x14ac:dyDescent="0.2">
      <c r="A345" s="14"/>
      <c r="C345" s="34"/>
      <c r="D345" s="22"/>
    </row>
    <row r="346" spans="1:4" x14ac:dyDescent="0.2">
      <c r="A346" s="14"/>
      <c r="C346" s="34"/>
      <c r="D346" s="22"/>
    </row>
    <row r="347" spans="1:4" x14ac:dyDescent="0.2">
      <c r="A347" s="14"/>
      <c r="C347" s="34"/>
      <c r="D347" s="22"/>
    </row>
    <row r="348" spans="1:4" x14ac:dyDescent="0.2">
      <c r="A348" s="14"/>
      <c r="C348" s="34"/>
      <c r="D348" s="22"/>
    </row>
    <row r="349" spans="1:4" x14ac:dyDescent="0.2">
      <c r="A349" s="14"/>
      <c r="C349" s="34"/>
      <c r="D349" s="22"/>
    </row>
    <row r="350" spans="1:4" x14ac:dyDescent="0.2">
      <c r="A350" s="14"/>
      <c r="C350" s="34"/>
      <c r="D350" s="22"/>
    </row>
    <row r="351" spans="1:4" x14ac:dyDescent="0.2">
      <c r="A351" s="14"/>
      <c r="C351" s="34"/>
      <c r="D351" s="22"/>
    </row>
    <row r="352" spans="1:4" x14ac:dyDescent="0.2">
      <c r="A352" s="14"/>
      <c r="C352" s="34"/>
      <c r="D352" s="22"/>
    </row>
    <row r="353" spans="1:4" x14ac:dyDescent="0.2">
      <c r="A353" s="14"/>
      <c r="C353" s="34"/>
      <c r="D353" s="22"/>
    </row>
    <row r="354" spans="1:4" x14ac:dyDescent="0.2">
      <c r="A354" s="14"/>
      <c r="C354" s="34"/>
      <c r="D354" s="22"/>
    </row>
    <row r="355" spans="1:4" x14ac:dyDescent="0.2">
      <c r="A355" s="14"/>
      <c r="C355" s="34"/>
      <c r="D355" s="22"/>
    </row>
    <row r="356" spans="1:4" x14ac:dyDescent="0.2">
      <c r="A356" s="14"/>
      <c r="C356" s="34"/>
      <c r="D356" s="22"/>
    </row>
    <row r="357" spans="1:4" x14ac:dyDescent="0.2">
      <c r="A357" s="14"/>
      <c r="C357" s="34"/>
      <c r="D357" s="22"/>
    </row>
    <row r="358" spans="1:4" x14ac:dyDescent="0.2">
      <c r="A358" s="14"/>
      <c r="C358" s="34"/>
      <c r="D358" s="22"/>
    </row>
    <row r="359" spans="1:4" x14ac:dyDescent="0.2">
      <c r="A359" s="14"/>
      <c r="C359" s="34"/>
      <c r="D359" s="22"/>
    </row>
    <row r="360" spans="1:4" x14ac:dyDescent="0.2">
      <c r="A360" s="14"/>
      <c r="C360" s="34"/>
      <c r="D360" s="22"/>
    </row>
    <row r="361" spans="1:4" x14ac:dyDescent="0.2">
      <c r="A361" s="14"/>
      <c r="C361" s="34"/>
      <c r="D361" s="22"/>
    </row>
    <row r="362" spans="1:4" x14ac:dyDescent="0.2">
      <c r="A362" s="14"/>
      <c r="C362" s="34"/>
      <c r="D362" s="22"/>
    </row>
    <row r="363" spans="1:4" x14ac:dyDescent="0.2">
      <c r="A363" s="14"/>
      <c r="C363" s="34"/>
      <c r="D363" s="22"/>
    </row>
    <row r="364" spans="1:4" x14ac:dyDescent="0.2">
      <c r="A364" s="14"/>
      <c r="C364" s="34"/>
      <c r="D364" s="22"/>
    </row>
    <row r="365" spans="1:4" x14ac:dyDescent="0.2">
      <c r="A365" s="14"/>
      <c r="C365" s="34"/>
      <c r="D365" s="22"/>
    </row>
    <row r="366" spans="1:4" x14ac:dyDescent="0.2">
      <c r="A366" s="14"/>
      <c r="C366" s="34"/>
      <c r="D366" s="22"/>
    </row>
    <row r="367" spans="1:4" x14ac:dyDescent="0.2">
      <c r="A367" s="14"/>
      <c r="C367" s="34"/>
      <c r="D367" s="22"/>
    </row>
    <row r="368" spans="1:4" x14ac:dyDescent="0.2">
      <c r="A368" s="14"/>
      <c r="C368" s="34"/>
      <c r="D368" s="22"/>
    </row>
    <row r="369" spans="1:4" x14ac:dyDescent="0.2">
      <c r="A369" s="14"/>
      <c r="C369" s="34"/>
      <c r="D369" s="22"/>
    </row>
    <row r="370" spans="1:4" x14ac:dyDescent="0.2">
      <c r="A370" s="14"/>
      <c r="C370" s="34"/>
      <c r="D370" s="22"/>
    </row>
    <row r="371" spans="1:4" x14ac:dyDescent="0.2">
      <c r="A371" s="14"/>
      <c r="C371" s="34"/>
      <c r="D371" s="22"/>
    </row>
    <row r="372" spans="1:4" x14ac:dyDescent="0.2">
      <c r="A372" s="14"/>
      <c r="C372" s="34"/>
      <c r="D372" s="22"/>
    </row>
    <row r="373" spans="1:4" x14ac:dyDescent="0.2">
      <c r="A373" s="14"/>
      <c r="C373" s="34"/>
      <c r="D373" s="22"/>
    </row>
    <row r="374" spans="1:4" x14ac:dyDescent="0.2">
      <c r="A374" s="14"/>
      <c r="C374" s="34"/>
      <c r="D374" s="22"/>
    </row>
    <row r="375" spans="1:4" x14ac:dyDescent="0.2">
      <c r="A375" s="14"/>
      <c r="C375" s="34"/>
      <c r="D375" s="22"/>
    </row>
    <row r="376" spans="1:4" x14ac:dyDescent="0.2">
      <c r="A376" s="14"/>
      <c r="C376" s="34"/>
      <c r="D376" s="22"/>
    </row>
    <row r="377" spans="1:4" x14ac:dyDescent="0.2">
      <c r="A377" s="14"/>
      <c r="C377" s="34"/>
      <c r="D377" s="22"/>
    </row>
    <row r="378" spans="1:4" x14ac:dyDescent="0.2">
      <c r="A378" s="14"/>
      <c r="C378" s="34"/>
      <c r="D378" s="22"/>
    </row>
    <row r="379" spans="1:4" x14ac:dyDescent="0.2">
      <c r="A379" s="14"/>
      <c r="C379" s="34"/>
      <c r="D379" s="22"/>
    </row>
    <row r="380" spans="1:4" x14ac:dyDescent="0.2">
      <c r="A380" s="14"/>
      <c r="C380" s="34"/>
      <c r="D380" s="22"/>
    </row>
    <row r="381" spans="1:4" x14ac:dyDescent="0.2">
      <c r="A381" s="14"/>
      <c r="C381" s="34"/>
      <c r="D381" s="22"/>
    </row>
    <row r="382" spans="1:4" x14ac:dyDescent="0.2">
      <c r="A382" s="14"/>
      <c r="C382" s="34"/>
      <c r="D382" s="22"/>
    </row>
    <row r="383" spans="1:4" x14ac:dyDescent="0.2">
      <c r="A383" s="14"/>
      <c r="C383" s="34"/>
      <c r="D383" s="22"/>
    </row>
    <row r="384" spans="1:4" x14ac:dyDescent="0.2">
      <c r="A384" s="14"/>
      <c r="C384" s="34"/>
      <c r="D384" s="22"/>
    </row>
    <row r="385" spans="1:4" x14ac:dyDescent="0.2">
      <c r="A385" s="14"/>
      <c r="C385" s="34"/>
      <c r="D385" s="22"/>
    </row>
    <row r="386" spans="1:4" x14ac:dyDescent="0.2">
      <c r="A386" s="14"/>
      <c r="C386" s="34"/>
      <c r="D386" s="22"/>
    </row>
    <row r="387" spans="1:4" x14ac:dyDescent="0.2">
      <c r="A387" s="14"/>
      <c r="C387" s="34"/>
      <c r="D387" s="22"/>
    </row>
    <row r="388" spans="1:4" x14ac:dyDescent="0.2">
      <c r="A388" s="14"/>
      <c r="C388" s="34"/>
      <c r="D388" s="22"/>
    </row>
    <row r="389" spans="1:4" x14ac:dyDescent="0.2">
      <c r="A389" s="14"/>
      <c r="C389" s="34"/>
      <c r="D389" s="22"/>
    </row>
    <row r="390" spans="1:4" x14ac:dyDescent="0.2">
      <c r="A390" s="14"/>
      <c r="C390" s="34"/>
      <c r="D390" s="22"/>
    </row>
    <row r="391" spans="1:4" x14ac:dyDescent="0.2">
      <c r="A391" s="14"/>
      <c r="C391" s="34"/>
      <c r="D391" s="22"/>
    </row>
    <row r="392" spans="1:4" x14ac:dyDescent="0.2">
      <c r="A392" s="14"/>
      <c r="C392" s="34"/>
      <c r="D392" s="22"/>
    </row>
    <row r="393" spans="1:4" x14ac:dyDescent="0.2">
      <c r="A393" s="14"/>
      <c r="C393" s="34"/>
      <c r="D393" s="22"/>
    </row>
    <row r="394" spans="1:4" x14ac:dyDescent="0.2">
      <c r="A394" s="14"/>
      <c r="C394" s="34"/>
      <c r="D394" s="22"/>
    </row>
    <row r="395" spans="1:4" x14ac:dyDescent="0.2">
      <c r="A395" s="14"/>
      <c r="C395" s="34"/>
      <c r="D395" s="22"/>
    </row>
    <row r="396" spans="1:4" x14ac:dyDescent="0.2">
      <c r="A396" s="14"/>
      <c r="C396" s="34"/>
      <c r="D396" s="22"/>
    </row>
    <row r="397" spans="1:4" x14ac:dyDescent="0.2">
      <c r="A397" s="14"/>
      <c r="C397" s="34"/>
      <c r="D397" s="22"/>
    </row>
    <row r="398" spans="1:4" x14ac:dyDescent="0.2">
      <c r="A398" s="14"/>
      <c r="C398" s="34"/>
      <c r="D398" s="22"/>
    </row>
    <row r="399" spans="1:4" x14ac:dyDescent="0.2">
      <c r="A399" s="14"/>
      <c r="C399" s="34"/>
      <c r="D399" s="22"/>
    </row>
    <row r="400" spans="1:4" x14ac:dyDescent="0.2">
      <c r="A400" s="14"/>
      <c r="C400" s="34"/>
      <c r="D400" s="22"/>
    </row>
    <row r="401" spans="1:4" x14ac:dyDescent="0.2">
      <c r="A401" s="14"/>
      <c r="C401" s="34"/>
      <c r="D401" s="22"/>
    </row>
    <row r="402" spans="1:4" x14ac:dyDescent="0.2">
      <c r="A402" s="14"/>
      <c r="C402" s="34"/>
      <c r="D402" s="22"/>
    </row>
    <row r="403" spans="1:4" x14ac:dyDescent="0.2">
      <c r="A403" s="14"/>
      <c r="C403" s="34"/>
      <c r="D403" s="22"/>
    </row>
    <row r="404" spans="1:4" x14ac:dyDescent="0.2">
      <c r="A404" s="14"/>
      <c r="C404" s="34"/>
      <c r="D404" s="22"/>
    </row>
    <row r="405" spans="1:4" x14ac:dyDescent="0.2">
      <c r="A405" s="14"/>
      <c r="C405" s="34"/>
      <c r="D405" s="22"/>
    </row>
    <row r="406" spans="1:4" x14ac:dyDescent="0.2">
      <c r="A406" s="14"/>
      <c r="C406" s="34"/>
      <c r="D406" s="22"/>
    </row>
    <row r="407" spans="1:4" x14ac:dyDescent="0.2">
      <c r="A407" s="14"/>
      <c r="C407" s="34"/>
      <c r="D407" s="22"/>
    </row>
    <row r="408" spans="1:4" x14ac:dyDescent="0.2">
      <c r="A408" s="14"/>
      <c r="C408" s="34"/>
      <c r="D408" s="22"/>
    </row>
    <row r="409" spans="1:4" x14ac:dyDescent="0.2">
      <c r="A409" s="14"/>
      <c r="C409" s="34"/>
      <c r="D409" s="22"/>
    </row>
    <row r="410" spans="1:4" x14ac:dyDescent="0.2">
      <c r="A410" s="14"/>
      <c r="C410" s="34"/>
      <c r="D410" s="22"/>
    </row>
    <row r="411" spans="1:4" x14ac:dyDescent="0.2">
      <c r="A411" s="14"/>
      <c r="C411" s="34"/>
      <c r="D411" s="22"/>
    </row>
    <row r="412" spans="1:4" x14ac:dyDescent="0.2">
      <c r="A412" s="14"/>
      <c r="C412" s="34"/>
      <c r="D412" s="22"/>
    </row>
    <row r="413" spans="1:4" x14ac:dyDescent="0.2">
      <c r="A413" s="14"/>
      <c r="C413" s="34"/>
      <c r="D413" s="22"/>
    </row>
    <row r="414" spans="1:4" x14ac:dyDescent="0.2">
      <c r="A414" s="14"/>
      <c r="C414" s="34"/>
      <c r="D414" s="22"/>
    </row>
    <row r="415" spans="1:4" x14ac:dyDescent="0.2">
      <c r="A415" s="14"/>
      <c r="C415" s="34"/>
      <c r="D415" s="22"/>
    </row>
    <row r="416" spans="1:4" x14ac:dyDescent="0.2">
      <c r="A416" s="14"/>
      <c r="C416" s="34"/>
      <c r="D416" s="22"/>
    </row>
    <row r="417" spans="1:4" x14ac:dyDescent="0.2">
      <c r="A417" s="14"/>
      <c r="C417" s="34"/>
      <c r="D417" s="22"/>
    </row>
    <row r="418" spans="1:4" x14ac:dyDescent="0.2">
      <c r="A418" s="14"/>
      <c r="C418" s="34"/>
      <c r="D418" s="22"/>
    </row>
    <row r="419" spans="1:4" x14ac:dyDescent="0.2">
      <c r="A419" s="14"/>
      <c r="C419" s="34"/>
      <c r="D419" s="22"/>
    </row>
    <row r="420" spans="1:4" x14ac:dyDescent="0.2">
      <c r="A420" s="14"/>
      <c r="C420" s="34"/>
      <c r="D420" s="22"/>
    </row>
    <row r="421" spans="1:4" x14ac:dyDescent="0.2">
      <c r="A421" s="14"/>
      <c r="C421" s="34"/>
      <c r="D421" s="22"/>
    </row>
    <row r="422" spans="1:4" x14ac:dyDescent="0.2">
      <c r="A422" s="14"/>
      <c r="C422" s="34"/>
      <c r="D422" s="22"/>
    </row>
    <row r="423" spans="1:4" x14ac:dyDescent="0.2">
      <c r="A423" s="14"/>
      <c r="C423" s="34"/>
      <c r="D423" s="22"/>
    </row>
    <row r="424" spans="1:4" x14ac:dyDescent="0.2">
      <c r="A424" s="14"/>
      <c r="C424" s="34"/>
      <c r="D424" s="22"/>
    </row>
    <row r="425" spans="1:4" x14ac:dyDescent="0.2">
      <c r="A425" s="14"/>
      <c r="C425" s="34"/>
      <c r="D425" s="22"/>
    </row>
    <row r="426" spans="1:4" x14ac:dyDescent="0.2">
      <c r="A426" s="14"/>
      <c r="C426" s="34"/>
      <c r="D426" s="22"/>
    </row>
    <row r="427" spans="1:4" x14ac:dyDescent="0.2">
      <c r="A427" s="14"/>
      <c r="C427" s="34"/>
      <c r="D427" s="22"/>
    </row>
    <row r="428" spans="1:4" x14ac:dyDescent="0.2">
      <c r="A428" s="14"/>
      <c r="C428" s="34"/>
      <c r="D428" s="22"/>
    </row>
    <row r="429" spans="1:4" x14ac:dyDescent="0.2">
      <c r="A429" s="14"/>
      <c r="C429" s="34"/>
      <c r="D429" s="22"/>
    </row>
    <row r="430" spans="1:4" x14ac:dyDescent="0.2">
      <c r="A430" s="14"/>
      <c r="C430" s="34"/>
      <c r="D430" s="22"/>
    </row>
    <row r="431" spans="1:4" x14ac:dyDescent="0.2">
      <c r="A431" s="14"/>
      <c r="C431" s="34"/>
      <c r="D431" s="22"/>
    </row>
    <row r="432" spans="1:4" x14ac:dyDescent="0.2">
      <c r="A432" s="14"/>
      <c r="C432" s="34"/>
      <c r="D432" s="22"/>
    </row>
    <row r="433" spans="1:4" x14ac:dyDescent="0.2">
      <c r="A433" s="14"/>
      <c r="C433" s="34"/>
      <c r="D433" s="22"/>
    </row>
    <row r="434" spans="1:4" x14ac:dyDescent="0.2">
      <c r="A434" s="14"/>
      <c r="C434" s="34"/>
      <c r="D434" s="22"/>
    </row>
    <row r="435" spans="1:4" x14ac:dyDescent="0.2">
      <c r="A435" s="14"/>
      <c r="C435" s="34"/>
      <c r="D435" s="22"/>
    </row>
    <row r="436" spans="1:4" x14ac:dyDescent="0.2">
      <c r="A436" s="14"/>
      <c r="C436" s="34"/>
      <c r="D436" s="22"/>
    </row>
    <row r="437" spans="1:4" x14ac:dyDescent="0.2">
      <c r="A437" s="14"/>
      <c r="C437" s="34"/>
      <c r="D437" s="22"/>
    </row>
    <row r="438" spans="1:4" x14ac:dyDescent="0.2">
      <c r="A438" s="14"/>
      <c r="C438" s="34"/>
      <c r="D438" s="22"/>
    </row>
    <row r="439" spans="1:4" x14ac:dyDescent="0.2">
      <c r="A439" s="14"/>
      <c r="C439" s="34"/>
      <c r="D439" s="22"/>
    </row>
    <row r="440" spans="1:4" x14ac:dyDescent="0.2">
      <c r="A440" s="14"/>
      <c r="C440" s="34"/>
      <c r="D440" s="22"/>
    </row>
    <row r="441" spans="1:4" x14ac:dyDescent="0.2">
      <c r="A441" s="14"/>
      <c r="C441" s="34"/>
      <c r="D441" s="22"/>
    </row>
    <row r="442" spans="1:4" x14ac:dyDescent="0.2">
      <c r="A442" s="14"/>
      <c r="C442" s="34"/>
      <c r="D442" s="22"/>
    </row>
    <row r="443" spans="1:4" x14ac:dyDescent="0.2">
      <c r="A443" s="14"/>
      <c r="C443" s="34"/>
      <c r="D443" s="22"/>
    </row>
    <row r="444" spans="1:4" x14ac:dyDescent="0.2">
      <c r="A444" s="14"/>
      <c r="C444" s="34"/>
      <c r="D444" s="22"/>
    </row>
    <row r="445" spans="1:4" x14ac:dyDescent="0.2">
      <c r="A445" s="14"/>
      <c r="C445" s="34"/>
      <c r="D445" s="22"/>
    </row>
    <row r="446" spans="1:4" x14ac:dyDescent="0.2">
      <c r="A446" s="14"/>
      <c r="C446" s="34"/>
      <c r="D446" s="22"/>
    </row>
    <row r="447" spans="1:4" x14ac:dyDescent="0.2">
      <c r="A447" s="14"/>
      <c r="C447" s="34"/>
      <c r="D447" s="22"/>
    </row>
    <row r="448" spans="1:4" x14ac:dyDescent="0.2">
      <c r="A448" s="14"/>
      <c r="C448" s="34"/>
      <c r="D448" s="22"/>
    </row>
    <row r="449" spans="1:4" x14ac:dyDescent="0.2">
      <c r="A449" s="14"/>
      <c r="C449" s="34"/>
      <c r="D449" s="22"/>
    </row>
    <row r="450" spans="1:4" x14ac:dyDescent="0.2">
      <c r="A450" s="14"/>
      <c r="C450" s="34"/>
      <c r="D450" s="22"/>
    </row>
    <row r="451" spans="1:4" x14ac:dyDescent="0.2">
      <c r="A451" s="14"/>
      <c r="C451" s="34"/>
      <c r="D451" s="22"/>
    </row>
    <row r="452" spans="1:4" x14ac:dyDescent="0.2">
      <c r="A452" s="14"/>
      <c r="C452" s="34"/>
      <c r="D452" s="22"/>
    </row>
    <row r="453" spans="1:4" x14ac:dyDescent="0.2">
      <c r="A453" s="14"/>
      <c r="C453" s="34"/>
      <c r="D453" s="22"/>
    </row>
    <row r="454" spans="1:4" x14ac:dyDescent="0.2">
      <c r="A454" s="14"/>
      <c r="C454" s="34"/>
      <c r="D454" s="22"/>
    </row>
    <row r="455" spans="1:4" x14ac:dyDescent="0.2">
      <c r="A455" s="14"/>
      <c r="C455" s="34"/>
      <c r="D455" s="22"/>
    </row>
    <row r="456" spans="1:4" x14ac:dyDescent="0.2">
      <c r="A456" s="14"/>
      <c r="C456" s="34"/>
      <c r="D456" s="22"/>
    </row>
    <row r="457" spans="1:4" x14ac:dyDescent="0.2">
      <c r="A457" s="14"/>
      <c r="C457" s="34"/>
      <c r="D457" s="22"/>
    </row>
    <row r="458" spans="1:4" x14ac:dyDescent="0.2">
      <c r="A458" s="14"/>
      <c r="C458" s="34"/>
      <c r="D458" s="22"/>
    </row>
    <row r="459" spans="1:4" x14ac:dyDescent="0.2">
      <c r="A459" s="14"/>
      <c r="C459" s="34"/>
      <c r="D459" s="22"/>
    </row>
    <row r="460" spans="1:4" x14ac:dyDescent="0.2">
      <c r="A460" s="14"/>
      <c r="C460" s="34"/>
      <c r="D460" s="22"/>
    </row>
    <row r="461" spans="1:4" x14ac:dyDescent="0.2">
      <c r="A461" s="14"/>
      <c r="C461" s="34"/>
      <c r="D461" s="22"/>
    </row>
    <row r="462" spans="1:4" x14ac:dyDescent="0.2">
      <c r="A462" s="14"/>
      <c r="C462" s="34"/>
      <c r="D462" s="22"/>
    </row>
    <row r="463" spans="1:4" x14ac:dyDescent="0.2">
      <c r="A463" s="14"/>
      <c r="C463" s="34"/>
      <c r="D463" s="22"/>
    </row>
    <row r="464" spans="1:4" x14ac:dyDescent="0.2">
      <c r="A464" s="14"/>
      <c r="C464" s="34"/>
      <c r="D464" s="22"/>
    </row>
    <row r="465" spans="1:4" x14ac:dyDescent="0.2">
      <c r="A465" s="14"/>
      <c r="C465" s="34"/>
      <c r="D465" s="22"/>
    </row>
    <row r="466" spans="1:4" x14ac:dyDescent="0.2">
      <c r="A466" s="14"/>
      <c r="C466" s="34"/>
      <c r="D466" s="22"/>
    </row>
    <row r="467" spans="1:4" x14ac:dyDescent="0.2">
      <c r="A467" s="14"/>
      <c r="C467" s="34"/>
      <c r="D467" s="22"/>
    </row>
    <row r="468" spans="1:4" x14ac:dyDescent="0.2">
      <c r="A468" s="14"/>
      <c r="C468" s="34"/>
      <c r="D468" s="22"/>
    </row>
    <row r="469" spans="1:4" x14ac:dyDescent="0.2">
      <c r="A469" s="14"/>
      <c r="C469" s="34"/>
      <c r="D469" s="22"/>
    </row>
    <row r="470" spans="1:4" x14ac:dyDescent="0.2">
      <c r="A470" s="14"/>
      <c r="C470" s="34"/>
      <c r="D470" s="22"/>
    </row>
    <row r="471" spans="1:4" x14ac:dyDescent="0.2">
      <c r="A471" s="14"/>
      <c r="C471" s="34"/>
      <c r="D471" s="22"/>
    </row>
    <row r="472" spans="1:4" x14ac:dyDescent="0.2">
      <c r="A472" s="14"/>
      <c r="C472" s="34"/>
      <c r="D472" s="22"/>
    </row>
    <row r="473" spans="1:4" x14ac:dyDescent="0.2">
      <c r="A473" s="14"/>
      <c r="C473" s="34"/>
      <c r="D473" s="22"/>
    </row>
    <row r="474" spans="1:4" x14ac:dyDescent="0.2">
      <c r="A474" s="14"/>
      <c r="C474" s="34"/>
      <c r="D474" s="22"/>
    </row>
    <row r="475" spans="1:4" x14ac:dyDescent="0.2">
      <c r="A475" s="14"/>
      <c r="C475" s="34"/>
      <c r="D475" s="22"/>
    </row>
    <row r="476" spans="1:4" x14ac:dyDescent="0.2">
      <c r="A476" s="14"/>
      <c r="C476" s="34"/>
      <c r="D476" s="22"/>
    </row>
    <row r="477" spans="1:4" x14ac:dyDescent="0.2">
      <c r="A477" s="14"/>
      <c r="C477" s="34"/>
      <c r="D477" s="22"/>
    </row>
    <row r="478" spans="1:4" x14ac:dyDescent="0.2">
      <c r="A478" s="14"/>
      <c r="C478" s="34"/>
      <c r="D478" s="22"/>
    </row>
    <row r="479" spans="1:4" x14ac:dyDescent="0.2">
      <c r="A479" s="14"/>
      <c r="C479" s="34"/>
      <c r="D479" s="22"/>
    </row>
    <row r="480" spans="1:4" x14ac:dyDescent="0.2">
      <c r="A480" s="14"/>
      <c r="C480" s="34"/>
      <c r="D480" s="22"/>
    </row>
    <row r="481" spans="1:4" x14ac:dyDescent="0.2">
      <c r="A481" s="14"/>
      <c r="C481" s="34"/>
      <c r="D481" s="22"/>
    </row>
    <row r="482" spans="1:4" x14ac:dyDescent="0.2">
      <c r="A482" s="14"/>
      <c r="C482" s="34"/>
      <c r="D482" s="22"/>
    </row>
    <row r="483" spans="1:4" x14ac:dyDescent="0.2">
      <c r="A483" s="14"/>
      <c r="C483" s="34"/>
      <c r="D483" s="22"/>
    </row>
    <row r="484" spans="1:4" x14ac:dyDescent="0.2">
      <c r="A484" s="14"/>
      <c r="C484" s="34"/>
      <c r="D484" s="22"/>
    </row>
    <row r="485" spans="1:4" x14ac:dyDescent="0.2">
      <c r="A485" s="14"/>
      <c r="C485" s="34"/>
      <c r="D485" s="22"/>
    </row>
    <row r="486" spans="1:4" x14ac:dyDescent="0.2">
      <c r="A486" s="14"/>
      <c r="C486" s="34"/>
      <c r="D486" s="22"/>
    </row>
    <row r="487" spans="1:4" x14ac:dyDescent="0.2">
      <c r="A487" s="14"/>
      <c r="C487" s="34"/>
      <c r="D487" s="22"/>
    </row>
    <row r="488" spans="1:4" x14ac:dyDescent="0.2">
      <c r="A488" s="14"/>
      <c r="C488" s="34"/>
      <c r="D488" s="22"/>
    </row>
    <row r="489" spans="1:4" x14ac:dyDescent="0.2">
      <c r="A489" s="14"/>
      <c r="C489" s="34"/>
      <c r="D489" s="22"/>
    </row>
    <row r="490" spans="1:4" x14ac:dyDescent="0.2">
      <c r="A490" s="14"/>
      <c r="C490" s="34"/>
      <c r="D490" s="22"/>
    </row>
    <row r="491" spans="1:4" x14ac:dyDescent="0.2">
      <c r="A491" s="14"/>
      <c r="C491" s="34"/>
      <c r="D491" s="22"/>
    </row>
    <row r="492" spans="1:4" x14ac:dyDescent="0.2">
      <c r="A492" s="14"/>
      <c r="C492" s="34"/>
      <c r="D492" s="22"/>
    </row>
    <row r="493" spans="1:4" x14ac:dyDescent="0.2">
      <c r="A493" s="14"/>
      <c r="C493" s="34"/>
      <c r="D493" s="22"/>
    </row>
    <row r="494" spans="1:4" x14ac:dyDescent="0.2">
      <c r="A494" s="14"/>
      <c r="C494" s="34"/>
      <c r="D494" s="22"/>
    </row>
    <row r="495" spans="1:4" x14ac:dyDescent="0.2">
      <c r="A495" s="14"/>
      <c r="C495" s="34"/>
      <c r="D495" s="22"/>
    </row>
    <row r="496" spans="1:4" x14ac:dyDescent="0.2">
      <c r="A496" s="14"/>
      <c r="C496" s="34"/>
      <c r="D496" s="22"/>
    </row>
    <row r="497" spans="1:4" x14ac:dyDescent="0.2">
      <c r="A497" s="14"/>
      <c r="C497" s="34"/>
      <c r="D497" s="22"/>
    </row>
    <row r="498" spans="1:4" x14ac:dyDescent="0.2">
      <c r="A498" s="14"/>
      <c r="C498" s="34"/>
      <c r="D498" s="22"/>
    </row>
    <row r="499" spans="1:4" x14ac:dyDescent="0.2">
      <c r="A499" s="14"/>
      <c r="C499" s="34"/>
      <c r="D499" s="22"/>
    </row>
    <row r="500" spans="1:4" x14ac:dyDescent="0.2">
      <c r="A500" s="14"/>
      <c r="C500" s="34"/>
      <c r="D500" s="22"/>
    </row>
    <row r="501" spans="1:4" x14ac:dyDescent="0.2">
      <c r="A501" s="14"/>
      <c r="C501" s="34"/>
      <c r="D501" s="22"/>
    </row>
    <row r="502" spans="1:4" x14ac:dyDescent="0.2">
      <c r="A502" s="14"/>
      <c r="C502" s="34"/>
      <c r="D502" s="22"/>
    </row>
    <row r="503" spans="1:4" x14ac:dyDescent="0.2">
      <c r="A503" s="14"/>
      <c r="C503" s="34"/>
      <c r="D503" s="22"/>
    </row>
    <row r="504" spans="1:4" x14ac:dyDescent="0.2">
      <c r="A504" s="14"/>
      <c r="C504" s="34"/>
      <c r="D504" s="22"/>
    </row>
    <row r="505" spans="1:4" x14ac:dyDescent="0.2">
      <c r="A505" s="14"/>
      <c r="C505" s="34"/>
      <c r="D505" s="22"/>
    </row>
    <row r="506" spans="1:4" x14ac:dyDescent="0.2">
      <c r="A506" s="14"/>
      <c r="C506" s="34"/>
      <c r="D506" s="22"/>
    </row>
    <row r="507" spans="1:4" x14ac:dyDescent="0.2">
      <c r="A507" s="14"/>
      <c r="C507" s="34"/>
      <c r="D507" s="22"/>
    </row>
    <row r="508" spans="1:4" x14ac:dyDescent="0.2">
      <c r="A508" s="14"/>
      <c r="C508" s="34"/>
      <c r="D508" s="22"/>
    </row>
    <row r="509" spans="1:4" x14ac:dyDescent="0.2">
      <c r="A509" s="14"/>
      <c r="C509" s="34"/>
      <c r="D509" s="22"/>
    </row>
    <row r="510" spans="1:4" x14ac:dyDescent="0.2">
      <c r="A510" s="14"/>
      <c r="C510" s="34"/>
      <c r="D510" s="22"/>
    </row>
    <row r="511" spans="1:4" x14ac:dyDescent="0.2">
      <c r="A511" s="14"/>
      <c r="C511" s="34"/>
      <c r="D511" s="22"/>
    </row>
    <row r="512" spans="1:4" x14ac:dyDescent="0.2">
      <c r="A512" s="14"/>
      <c r="C512" s="34"/>
      <c r="D512" s="22"/>
    </row>
    <row r="513" spans="1:4" x14ac:dyDescent="0.2">
      <c r="A513" s="14"/>
      <c r="C513" s="34"/>
      <c r="D513" s="22"/>
    </row>
    <row r="514" spans="1:4" x14ac:dyDescent="0.2">
      <c r="A514" s="14"/>
      <c r="C514" s="34"/>
      <c r="D514" s="22"/>
    </row>
    <row r="515" spans="1:4" x14ac:dyDescent="0.2">
      <c r="A515" s="14"/>
      <c r="C515" s="34"/>
      <c r="D515" s="22"/>
    </row>
    <row r="516" spans="1:4" x14ac:dyDescent="0.2">
      <c r="A516" s="14"/>
      <c r="C516" s="34"/>
      <c r="D516" s="22"/>
    </row>
    <row r="517" spans="1:4" x14ac:dyDescent="0.2">
      <c r="A517" s="14"/>
      <c r="C517" s="34"/>
      <c r="D517" s="22"/>
    </row>
    <row r="518" spans="1:4" x14ac:dyDescent="0.2">
      <c r="A518" s="14"/>
      <c r="C518" s="34"/>
      <c r="D518" s="22"/>
    </row>
    <row r="519" spans="1:4" x14ac:dyDescent="0.2">
      <c r="A519" s="14"/>
      <c r="C519" s="34"/>
      <c r="D519" s="22"/>
    </row>
    <row r="520" spans="1:4" x14ac:dyDescent="0.2">
      <c r="A520" s="14"/>
      <c r="C520" s="34"/>
      <c r="D520" s="22"/>
    </row>
    <row r="521" spans="1:4" x14ac:dyDescent="0.2">
      <c r="A521" s="14"/>
      <c r="C521" s="34"/>
      <c r="D521" s="22"/>
    </row>
    <row r="522" spans="1:4" x14ac:dyDescent="0.2">
      <c r="A522" s="14"/>
      <c r="C522" s="34"/>
      <c r="D522" s="22"/>
    </row>
    <row r="523" spans="1:4" x14ac:dyDescent="0.2">
      <c r="A523" s="14"/>
      <c r="C523" s="34"/>
      <c r="D523" s="22"/>
    </row>
    <row r="524" spans="1:4" x14ac:dyDescent="0.2">
      <c r="A524" s="14"/>
      <c r="C524" s="34"/>
      <c r="D524" s="22"/>
    </row>
    <row r="525" spans="1:4" x14ac:dyDescent="0.2">
      <c r="A525" s="14"/>
      <c r="C525" s="34"/>
      <c r="D525" s="22"/>
    </row>
    <row r="526" spans="1:4" x14ac:dyDescent="0.2">
      <c r="A526" s="14"/>
      <c r="C526" s="34"/>
      <c r="D526" s="22"/>
    </row>
    <row r="527" spans="1:4" x14ac:dyDescent="0.2">
      <c r="A527" s="14"/>
      <c r="C527" s="34"/>
      <c r="D527" s="22"/>
    </row>
    <row r="528" spans="1:4" x14ac:dyDescent="0.2">
      <c r="A528" s="14"/>
      <c r="C528" s="34"/>
      <c r="D528" s="22"/>
    </row>
    <row r="529" spans="1:4" x14ac:dyDescent="0.2">
      <c r="A529" s="14"/>
      <c r="C529" s="34"/>
      <c r="D529" s="22"/>
    </row>
    <row r="530" spans="1:4" x14ac:dyDescent="0.2">
      <c r="A530" s="14"/>
      <c r="C530" s="34"/>
      <c r="D530" s="22"/>
    </row>
    <row r="531" spans="1:4" x14ac:dyDescent="0.2">
      <c r="A531" s="14"/>
      <c r="C531" s="34"/>
      <c r="D531" s="22"/>
    </row>
    <row r="532" spans="1:4" x14ac:dyDescent="0.2">
      <c r="A532" s="14"/>
      <c r="C532" s="34"/>
      <c r="D532" s="22"/>
    </row>
    <row r="533" spans="1:4" x14ac:dyDescent="0.2">
      <c r="A533" s="14"/>
      <c r="C533" s="34"/>
      <c r="D533" s="22"/>
    </row>
    <row r="534" spans="1:4" x14ac:dyDescent="0.2">
      <c r="A534" s="14"/>
      <c r="C534" s="34"/>
      <c r="D534" s="22"/>
    </row>
    <row r="535" spans="1:4" x14ac:dyDescent="0.2">
      <c r="A535" s="14"/>
      <c r="C535" s="34"/>
      <c r="D535" s="22"/>
    </row>
    <row r="536" spans="1:4" x14ac:dyDescent="0.2">
      <c r="A536" s="14"/>
      <c r="C536" s="34"/>
      <c r="D536" s="22"/>
    </row>
    <row r="537" spans="1:4" x14ac:dyDescent="0.2">
      <c r="A537" s="14"/>
      <c r="C537" s="34"/>
      <c r="D537" s="22"/>
    </row>
    <row r="538" spans="1:4" x14ac:dyDescent="0.2">
      <c r="A538" s="14"/>
      <c r="C538" s="34"/>
      <c r="D538" s="22"/>
    </row>
    <row r="539" spans="1:4" x14ac:dyDescent="0.2">
      <c r="A539" s="14"/>
      <c r="C539" s="34"/>
      <c r="D539" s="22"/>
    </row>
  </sheetData>
  <mergeCells count="23">
    <mergeCell ref="B49:C49"/>
    <mergeCell ref="A43:B43"/>
    <mergeCell ref="A67:D67"/>
    <mergeCell ref="B72:C72"/>
    <mergeCell ref="A73:D73"/>
    <mergeCell ref="A59:B59"/>
    <mergeCell ref="A53:D53"/>
    <mergeCell ref="A3:D3"/>
    <mergeCell ref="A5:D5"/>
    <mergeCell ref="B111:C111"/>
    <mergeCell ref="B109:C109"/>
    <mergeCell ref="B110:C110"/>
    <mergeCell ref="A104:D104"/>
    <mergeCell ref="A50:D50"/>
    <mergeCell ref="A61:D61"/>
    <mergeCell ref="A52:B52"/>
    <mergeCell ref="A102:D102"/>
    <mergeCell ref="B100:C100"/>
    <mergeCell ref="A85:D85"/>
    <mergeCell ref="A63:D63"/>
    <mergeCell ref="B84:C84"/>
    <mergeCell ref="A40:D40"/>
    <mergeCell ref="A44:D44"/>
  </mergeCells>
  <phoneticPr fontId="0" type="noConversion"/>
  <printOptions horizontalCentered="1"/>
  <pageMargins left="0.59055118110236227" right="0" top="0.39370078740157483" bottom="0.19685039370078741" header="0.70866141732283472" footer="0.51181102362204722"/>
  <pageSetup paperSize="9" fitToHeight="2" orientation="portrait" r:id="rId1"/>
  <headerFooter alignWithMargins="0">
    <oddFooter>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view="pageBreakPreview" zoomScale="60" workbookViewId="0">
      <selection activeCell="E21" sqref="E21"/>
    </sheetView>
  </sheetViews>
  <sheetFormatPr defaultRowHeight="12.75" x14ac:dyDescent="0.2"/>
  <cols>
    <col min="1" max="1" width="4.5703125" style="177" customWidth="1"/>
    <col min="2" max="2" width="14.85546875" style="177" customWidth="1"/>
    <col min="3" max="3" width="14" style="177" customWidth="1"/>
    <col min="4" max="4" width="21.85546875" style="181" customWidth="1"/>
    <col min="5" max="5" width="10.85546875" style="177" customWidth="1"/>
    <col min="6" max="6" width="17" style="177" customWidth="1"/>
    <col min="7" max="7" width="9.7109375" style="182" customWidth="1"/>
    <col min="8" max="8" width="12" style="183" customWidth="1"/>
    <col min="9" max="9" width="12" style="177" customWidth="1"/>
    <col min="10" max="10" width="17.85546875" style="177" customWidth="1"/>
    <col min="11" max="11" width="11.5703125" style="182" customWidth="1"/>
    <col min="12" max="12" width="13.42578125" style="177" customWidth="1"/>
    <col min="13" max="13" width="14.85546875" style="177" customWidth="1"/>
    <col min="14" max="14" width="21.42578125" style="177" customWidth="1"/>
    <col min="15" max="15" width="11.42578125" style="177" customWidth="1"/>
    <col min="16" max="16" width="17.7109375" style="177" customWidth="1"/>
    <col min="17" max="17" width="16.42578125" style="177" customWidth="1"/>
    <col min="18" max="18" width="15.85546875" style="177" customWidth="1"/>
    <col min="19" max="20" width="11.140625" style="177" customWidth="1"/>
    <col min="21" max="16384" width="9.140625" style="177"/>
  </cols>
  <sheetData>
    <row r="1" spans="1:21" ht="18" x14ac:dyDescent="0.2">
      <c r="A1" s="180" t="s">
        <v>339</v>
      </c>
      <c r="K1" s="282"/>
      <c r="L1" s="282"/>
      <c r="M1" s="184"/>
      <c r="N1" s="184"/>
    </row>
    <row r="2" spans="1:21" ht="18" x14ac:dyDescent="0.2">
      <c r="A2" s="180"/>
      <c r="K2" s="184"/>
      <c r="L2" s="184"/>
      <c r="M2" s="184"/>
      <c r="N2" s="184"/>
    </row>
    <row r="3" spans="1:21" s="185" customFormat="1" ht="56.25" customHeight="1" x14ac:dyDescent="0.2">
      <c r="A3" s="283" t="s">
        <v>21</v>
      </c>
      <c r="B3" s="278" t="s">
        <v>22</v>
      </c>
      <c r="C3" s="278" t="s">
        <v>23</v>
      </c>
      <c r="D3" s="278" t="s">
        <v>24</v>
      </c>
      <c r="E3" s="278" t="s">
        <v>340</v>
      </c>
      <c r="F3" s="278" t="s">
        <v>17</v>
      </c>
      <c r="G3" s="278" t="s">
        <v>341</v>
      </c>
      <c r="H3" s="278" t="s">
        <v>25</v>
      </c>
      <c r="I3" s="278" t="s">
        <v>342</v>
      </c>
      <c r="J3" s="280" t="s">
        <v>343</v>
      </c>
      <c r="K3" s="278" t="s">
        <v>344</v>
      </c>
      <c r="L3" s="278" t="s">
        <v>345</v>
      </c>
      <c r="M3" s="280" t="s">
        <v>346</v>
      </c>
      <c r="N3" s="280" t="s">
        <v>347</v>
      </c>
      <c r="O3" s="278" t="s">
        <v>348</v>
      </c>
      <c r="P3" s="278"/>
      <c r="Q3" s="278" t="s">
        <v>349</v>
      </c>
      <c r="R3" s="278"/>
      <c r="S3" s="278" t="s">
        <v>350</v>
      </c>
      <c r="T3" s="278"/>
      <c r="U3" s="278"/>
    </row>
    <row r="4" spans="1:21" s="185" customFormat="1" ht="21" customHeight="1" x14ac:dyDescent="0.2">
      <c r="A4" s="283"/>
      <c r="B4" s="278"/>
      <c r="C4" s="278"/>
      <c r="D4" s="278"/>
      <c r="E4" s="278"/>
      <c r="F4" s="278"/>
      <c r="G4" s="278"/>
      <c r="H4" s="278"/>
      <c r="I4" s="278"/>
      <c r="J4" s="281"/>
      <c r="K4" s="278"/>
      <c r="L4" s="278"/>
      <c r="M4" s="281"/>
      <c r="N4" s="281"/>
      <c r="O4" s="172" t="s">
        <v>26</v>
      </c>
      <c r="P4" s="172" t="s">
        <v>27</v>
      </c>
      <c r="Q4" s="172" t="s">
        <v>26</v>
      </c>
      <c r="R4" s="172" t="s">
        <v>27</v>
      </c>
      <c r="S4" s="172" t="s">
        <v>351</v>
      </c>
      <c r="T4" s="172" t="s">
        <v>352</v>
      </c>
      <c r="U4" s="172" t="s">
        <v>353</v>
      </c>
    </row>
    <row r="5" spans="1:21" ht="18.75" customHeight="1" x14ac:dyDescent="0.2">
      <c r="A5" s="279" t="s">
        <v>354</v>
      </c>
      <c r="B5" s="279"/>
      <c r="C5" s="279"/>
      <c r="D5" s="279"/>
      <c r="E5" s="279"/>
      <c r="F5" s="279"/>
      <c r="G5" s="279"/>
      <c r="H5" s="279"/>
      <c r="I5" s="279"/>
      <c r="J5" s="279"/>
      <c r="K5" s="279"/>
      <c r="L5" s="279"/>
      <c r="M5" s="279"/>
      <c r="N5" s="186"/>
      <c r="O5" s="187"/>
      <c r="P5" s="187"/>
      <c r="Q5" s="187"/>
      <c r="R5" s="187"/>
      <c r="S5" s="187"/>
      <c r="T5" s="187"/>
      <c r="U5" s="187"/>
    </row>
    <row r="6" spans="1:21" s="193" customFormat="1" ht="86.25" customHeight="1" x14ac:dyDescent="0.2">
      <c r="A6" s="174">
        <v>1</v>
      </c>
      <c r="B6" s="188" t="s">
        <v>355</v>
      </c>
      <c r="C6" s="188">
        <v>85</v>
      </c>
      <c r="D6" s="189" t="s">
        <v>356</v>
      </c>
      <c r="E6" s="188" t="s">
        <v>357</v>
      </c>
      <c r="F6" s="190" t="s">
        <v>358</v>
      </c>
      <c r="G6" s="188">
        <v>4750</v>
      </c>
      <c r="H6" s="188">
        <v>2007</v>
      </c>
      <c r="I6" s="191" t="s">
        <v>359</v>
      </c>
      <c r="J6" s="188">
        <v>6000</v>
      </c>
      <c r="K6" s="188">
        <v>1</v>
      </c>
      <c r="L6" s="174"/>
      <c r="M6" s="192" t="s">
        <v>129</v>
      </c>
      <c r="N6" s="247"/>
      <c r="O6" s="248" t="s">
        <v>504</v>
      </c>
      <c r="P6" s="248" t="s">
        <v>488</v>
      </c>
      <c r="Q6" s="248"/>
      <c r="R6" s="248"/>
      <c r="S6" s="246" t="s">
        <v>360</v>
      </c>
      <c r="T6" s="246" t="s">
        <v>360</v>
      </c>
      <c r="U6" s="246"/>
    </row>
    <row r="7" spans="1:21" s="193" customFormat="1" ht="57" customHeight="1" x14ac:dyDescent="0.2">
      <c r="A7" s="174">
        <v>2</v>
      </c>
      <c r="B7" s="190" t="s">
        <v>361</v>
      </c>
      <c r="C7" s="190" t="s">
        <v>362</v>
      </c>
      <c r="D7" s="189" t="s">
        <v>363</v>
      </c>
      <c r="E7" s="188" t="s">
        <v>364</v>
      </c>
      <c r="F7" s="188" t="s">
        <v>365</v>
      </c>
      <c r="G7" s="190">
        <v>2120</v>
      </c>
      <c r="H7" s="190">
        <v>1996</v>
      </c>
      <c r="I7" s="188" t="s">
        <v>366</v>
      </c>
      <c r="J7" s="188">
        <v>2500</v>
      </c>
      <c r="K7" s="188">
        <v>6</v>
      </c>
      <c r="L7" s="174">
        <v>550</v>
      </c>
      <c r="M7" s="192" t="s">
        <v>129</v>
      </c>
      <c r="N7" s="247"/>
      <c r="O7" s="245" t="s">
        <v>489</v>
      </c>
      <c r="P7" s="245" t="s">
        <v>478</v>
      </c>
      <c r="Q7" s="245"/>
      <c r="R7" s="245"/>
      <c r="S7" s="246" t="s">
        <v>360</v>
      </c>
      <c r="T7" s="246" t="s">
        <v>360</v>
      </c>
      <c r="U7" s="246"/>
    </row>
    <row r="8" spans="1:21" s="193" customFormat="1" ht="51.75" customHeight="1" x14ac:dyDescent="0.2">
      <c r="A8" s="174">
        <v>3</v>
      </c>
      <c r="B8" s="190" t="s">
        <v>367</v>
      </c>
      <c r="C8" s="190" t="s">
        <v>362</v>
      </c>
      <c r="D8" s="190" t="s">
        <v>368</v>
      </c>
      <c r="E8" s="194" t="s">
        <v>369</v>
      </c>
      <c r="F8" s="188" t="s">
        <v>365</v>
      </c>
      <c r="G8" s="190">
        <v>2120</v>
      </c>
      <c r="H8" s="190">
        <v>1994</v>
      </c>
      <c r="I8" s="190" t="s">
        <v>370</v>
      </c>
      <c r="J8" s="188">
        <v>2500</v>
      </c>
      <c r="K8" s="188">
        <v>6</v>
      </c>
      <c r="L8" s="174"/>
      <c r="M8" s="192" t="s">
        <v>129</v>
      </c>
      <c r="N8" s="247"/>
      <c r="O8" s="245" t="s">
        <v>490</v>
      </c>
      <c r="P8" s="245" t="s">
        <v>479</v>
      </c>
      <c r="Q8" s="245"/>
      <c r="R8" s="245"/>
      <c r="S8" s="246" t="s">
        <v>360</v>
      </c>
      <c r="T8" s="246" t="s">
        <v>360</v>
      </c>
      <c r="U8" s="246"/>
    </row>
    <row r="9" spans="1:21" s="193" customFormat="1" ht="55.5" customHeight="1" x14ac:dyDescent="0.2">
      <c r="A9" s="174">
        <v>4</v>
      </c>
      <c r="B9" s="190" t="s">
        <v>371</v>
      </c>
      <c r="C9" s="190" t="s">
        <v>372</v>
      </c>
      <c r="D9" s="190">
        <v>11841</v>
      </c>
      <c r="E9" s="188" t="s">
        <v>373</v>
      </c>
      <c r="F9" s="188" t="s">
        <v>365</v>
      </c>
      <c r="G9" s="190">
        <v>6824</v>
      </c>
      <c r="H9" s="190">
        <v>1989</v>
      </c>
      <c r="I9" s="188" t="s">
        <v>374</v>
      </c>
      <c r="J9" s="188">
        <v>10580</v>
      </c>
      <c r="K9" s="188">
        <v>6</v>
      </c>
      <c r="L9" s="174"/>
      <c r="M9" s="192" t="s">
        <v>129</v>
      </c>
      <c r="N9" s="247"/>
      <c r="O9" s="245" t="s">
        <v>491</v>
      </c>
      <c r="P9" s="245" t="s">
        <v>480</v>
      </c>
      <c r="Q9" s="245"/>
      <c r="R9" s="245"/>
      <c r="S9" s="246" t="s">
        <v>360</v>
      </c>
      <c r="T9" s="246" t="s">
        <v>360</v>
      </c>
      <c r="U9" s="246"/>
    </row>
    <row r="10" spans="1:21" s="193" customFormat="1" ht="64.5" customHeight="1" x14ac:dyDescent="0.2">
      <c r="A10" s="174">
        <v>5</v>
      </c>
      <c r="B10" s="188" t="s">
        <v>375</v>
      </c>
      <c r="C10" s="190" t="s">
        <v>362</v>
      </c>
      <c r="D10" s="189" t="s">
        <v>376</v>
      </c>
      <c r="E10" s="188" t="s">
        <v>377</v>
      </c>
      <c r="F10" s="188" t="s">
        <v>365</v>
      </c>
      <c r="G10" s="190">
        <v>2120</v>
      </c>
      <c r="H10" s="190">
        <v>1974</v>
      </c>
      <c r="I10" s="190" t="s">
        <v>378</v>
      </c>
      <c r="J10" s="188">
        <v>2500</v>
      </c>
      <c r="K10" s="188">
        <v>6</v>
      </c>
      <c r="L10" s="174">
        <v>900</v>
      </c>
      <c r="M10" s="192" t="s">
        <v>129</v>
      </c>
      <c r="N10" s="247"/>
      <c r="O10" s="245" t="s">
        <v>492</v>
      </c>
      <c r="P10" s="245" t="s">
        <v>493</v>
      </c>
      <c r="Q10" s="245"/>
      <c r="R10" s="245"/>
      <c r="S10" s="246" t="s">
        <v>360</v>
      </c>
      <c r="T10" s="246" t="s">
        <v>360</v>
      </c>
      <c r="U10" s="246"/>
    </row>
    <row r="11" spans="1:21" s="193" customFormat="1" ht="66.75" customHeight="1" x14ac:dyDescent="0.2">
      <c r="A11" s="174">
        <v>6</v>
      </c>
      <c r="B11" s="188" t="s">
        <v>379</v>
      </c>
      <c r="C11" s="188" t="s">
        <v>380</v>
      </c>
      <c r="D11" s="189" t="s">
        <v>381</v>
      </c>
      <c r="E11" s="188" t="s">
        <v>382</v>
      </c>
      <c r="F11" s="188" t="s">
        <v>383</v>
      </c>
      <c r="G11" s="188"/>
      <c r="H11" s="188">
        <v>1999</v>
      </c>
      <c r="I11" s="191" t="s">
        <v>384</v>
      </c>
      <c r="J11" s="188">
        <v>2600</v>
      </c>
      <c r="K11" s="188">
        <v>9</v>
      </c>
      <c r="L11" s="174"/>
      <c r="M11" s="192" t="s">
        <v>129</v>
      </c>
      <c r="N11" s="247"/>
      <c r="O11" s="248" t="s">
        <v>494</v>
      </c>
      <c r="P11" s="248" t="s">
        <v>481</v>
      </c>
      <c r="Q11" s="248"/>
      <c r="R11" s="248"/>
      <c r="S11" s="246" t="s">
        <v>360</v>
      </c>
      <c r="T11" s="246" t="s">
        <v>360</v>
      </c>
      <c r="U11" s="246"/>
    </row>
    <row r="12" spans="1:21" s="193" customFormat="1" ht="51" customHeight="1" x14ac:dyDescent="0.2">
      <c r="A12" s="174">
        <v>7</v>
      </c>
      <c r="B12" s="188" t="s">
        <v>385</v>
      </c>
      <c r="C12" s="188" t="s">
        <v>386</v>
      </c>
      <c r="D12" s="189" t="s">
        <v>387</v>
      </c>
      <c r="E12" s="188" t="s">
        <v>388</v>
      </c>
      <c r="F12" s="188" t="s">
        <v>389</v>
      </c>
      <c r="G12" s="188"/>
      <c r="H12" s="188">
        <v>1999</v>
      </c>
      <c r="I12" s="188"/>
      <c r="J12" s="188"/>
      <c r="K12" s="188"/>
      <c r="L12" s="174" t="s">
        <v>390</v>
      </c>
      <c r="M12" s="192" t="s">
        <v>129</v>
      </c>
      <c r="N12" s="247"/>
      <c r="O12" s="248" t="s">
        <v>495</v>
      </c>
      <c r="P12" s="248" t="s">
        <v>482</v>
      </c>
      <c r="Q12" s="248"/>
      <c r="R12" s="248"/>
      <c r="S12" s="246" t="s">
        <v>360</v>
      </c>
      <c r="T12" s="251"/>
      <c r="U12" s="251"/>
    </row>
    <row r="13" spans="1:21" s="193" customFormat="1" ht="42.75" customHeight="1" x14ac:dyDescent="0.2">
      <c r="A13" s="174">
        <v>8</v>
      </c>
      <c r="B13" s="190" t="s">
        <v>391</v>
      </c>
      <c r="C13" s="190" t="s">
        <v>362</v>
      </c>
      <c r="D13" s="190" t="s">
        <v>392</v>
      </c>
      <c r="E13" s="188" t="s">
        <v>393</v>
      </c>
      <c r="F13" s="188" t="s">
        <v>365</v>
      </c>
      <c r="G13" s="190">
        <v>2120</v>
      </c>
      <c r="H13" s="190">
        <v>1993</v>
      </c>
      <c r="I13" s="195" t="s">
        <v>394</v>
      </c>
      <c r="J13" s="188">
        <v>2500</v>
      </c>
      <c r="K13" s="190">
        <v>6</v>
      </c>
      <c r="L13" s="174"/>
      <c r="M13" s="192" t="s">
        <v>129</v>
      </c>
      <c r="N13" s="247"/>
      <c r="O13" s="245" t="s">
        <v>492</v>
      </c>
      <c r="P13" s="245" t="s">
        <v>493</v>
      </c>
      <c r="Q13" s="245"/>
      <c r="R13" s="245"/>
      <c r="S13" s="246" t="s">
        <v>360</v>
      </c>
      <c r="T13" s="246" t="s">
        <v>360</v>
      </c>
      <c r="U13" s="246"/>
    </row>
    <row r="14" spans="1:21" s="193" customFormat="1" ht="51" customHeight="1" x14ac:dyDescent="0.2">
      <c r="A14" s="174">
        <v>9</v>
      </c>
      <c r="B14" s="190" t="s">
        <v>395</v>
      </c>
      <c r="C14" s="190" t="s">
        <v>396</v>
      </c>
      <c r="D14" s="190" t="s">
        <v>397</v>
      </c>
      <c r="E14" s="188" t="s">
        <v>398</v>
      </c>
      <c r="F14" s="188" t="s">
        <v>365</v>
      </c>
      <c r="G14" s="190">
        <v>11100</v>
      </c>
      <c r="H14" s="190">
        <v>1988</v>
      </c>
      <c r="I14" s="190" t="s">
        <v>399</v>
      </c>
      <c r="J14" s="190">
        <v>15400</v>
      </c>
      <c r="K14" s="190">
        <v>4</v>
      </c>
      <c r="L14" s="174"/>
      <c r="M14" s="192" t="s">
        <v>129</v>
      </c>
      <c r="N14" s="247"/>
      <c r="O14" s="245" t="s">
        <v>505</v>
      </c>
      <c r="P14" s="245" t="s">
        <v>496</v>
      </c>
      <c r="Q14" s="245"/>
      <c r="R14" s="245"/>
      <c r="S14" s="246" t="s">
        <v>360</v>
      </c>
      <c r="T14" s="246" t="s">
        <v>360</v>
      </c>
      <c r="U14" s="246"/>
    </row>
    <row r="15" spans="1:21" s="193" customFormat="1" ht="45" customHeight="1" x14ac:dyDescent="0.2">
      <c r="A15" s="174">
        <v>10</v>
      </c>
      <c r="B15" s="190" t="s">
        <v>400</v>
      </c>
      <c r="C15" s="190"/>
      <c r="D15" s="196" t="s">
        <v>401</v>
      </c>
      <c r="E15" s="188" t="s">
        <v>402</v>
      </c>
      <c r="F15" s="188" t="s">
        <v>400</v>
      </c>
      <c r="G15" s="190"/>
      <c r="H15" s="190"/>
      <c r="I15" s="195"/>
      <c r="J15" s="195"/>
      <c r="K15" s="190"/>
      <c r="L15" s="174" t="s">
        <v>403</v>
      </c>
      <c r="M15" s="192" t="s">
        <v>129</v>
      </c>
      <c r="N15" s="247"/>
      <c r="O15" s="245" t="s">
        <v>497</v>
      </c>
      <c r="P15" s="245" t="s">
        <v>483</v>
      </c>
      <c r="Q15" s="245"/>
      <c r="R15" s="245"/>
      <c r="S15" s="246" t="s">
        <v>360</v>
      </c>
      <c r="T15" s="251"/>
      <c r="U15" s="251"/>
    </row>
    <row r="16" spans="1:21" ht="68.25" customHeight="1" x14ac:dyDescent="0.2">
      <c r="A16" s="174">
        <v>11</v>
      </c>
      <c r="B16" s="174" t="s">
        <v>404</v>
      </c>
      <c r="C16" s="174" t="s">
        <v>405</v>
      </c>
      <c r="D16" s="196" t="s">
        <v>406</v>
      </c>
      <c r="E16" s="192" t="s">
        <v>407</v>
      </c>
      <c r="F16" s="188" t="s">
        <v>365</v>
      </c>
      <c r="G16" s="174">
        <v>6842</v>
      </c>
      <c r="H16" s="174">
        <v>1987</v>
      </c>
      <c r="I16" s="197" t="s">
        <v>408</v>
      </c>
      <c r="J16" s="198">
        <v>11000</v>
      </c>
      <c r="K16" s="190">
        <v>6</v>
      </c>
      <c r="L16" s="199"/>
      <c r="M16" s="192" t="s">
        <v>129</v>
      </c>
      <c r="N16" s="249"/>
      <c r="O16" s="245" t="s">
        <v>492</v>
      </c>
      <c r="P16" s="245" t="s">
        <v>493</v>
      </c>
      <c r="Q16" s="245"/>
      <c r="R16" s="245"/>
      <c r="S16" s="246" t="s">
        <v>360</v>
      </c>
      <c r="T16" s="246" t="s">
        <v>360</v>
      </c>
      <c r="U16" s="246"/>
    </row>
    <row r="17" spans="1:21" ht="73.5" customHeight="1" x14ac:dyDescent="0.2">
      <c r="A17" s="174">
        <v>12</v>
      </c>
      <c r="B17" s="174" t="s">
        <v>241</v>
      </c>
      <c r="C17" s="174" t="s">
        <v>242</v>
      </c>
      <c r="D17" s="200" t="s">
        <v>244</v>
      </c>
      <c r="E17" s="201" t="s">
        <v>409</v>
      </c>
      <c r="F17" s="188" t="s">
        <v>243</v>
      </c>
      <c r="G17" s="174"/>
      <c r="H17" s="174">
        <v>2011</v>
      </c>
      <c r="I17" s="174"/>
      <c r="J17" s="199"/>
      <c r="K17" s="190">
        <v>1</v>
      </c>
      <c r="L17" s="199"/>
      <c r="M17" s="192" t="s">
        <v>129</v>
      </c>
      <c r="N17" s="249"/>
      <c r="O17" s="250" t="s">
        <v>506</v>
      </c>
      <c r="P17" s="250" t="s">
        <v>498</v>
      </c>
      <c r="Q17" s="250"/>
      <c r="R17" s="250"/>
      <c r="S17" s="246" t="s">
        <v>360</v>
      </c>
      <c r="T17" s="246" t="s">
        <v>360</v>
      </c>
      <c r="U17" s="246"/>
    </row>
    <row r="18" spans="1:21" ht="69.75" customHeight="1" x14ac:dyDescent="0.2">
      <c r="A18" s="174">
        <v>13</v>
      </c>
      <c r="B18" s="174" t="s">
        <v>410</v>
      </c>
      <c r="C18" s="174" t="s">
        <v>411</v>
      </c>
      <c r="D18" s="200" t="s">
        <v>412</v>
      </c>
      <c r="E18" s="192" t="s">
        <v>413</v>
      </c>
      <c r="F18" s="192" t="s">
        <v>414</v>
      </c>
      <c r="G18" s="174">
        <v>4485</v>
      </c>
      <c r="H18" s="174">
        <v>2014</v>
      </c>
      <c r="I18" s="174" t="s">
        <v>415</v>
      </c>
      <c r="J18" s="190">
        <v>9000</v>
      </c>
      <c r="K18" s="190">
        <v>2</v>
      </c>
      <c r="L18" s="199"/>
      <c r="M18" s="192" t="s">
        <v>129</v>
      </c>
      <c r="N18" s="252">
        <v>150000</v>
      </c>
      <c r="O18" s="250" t="s">
        <v>499</v>
      </c>
      <c r="P18" s="250" t="s">
        <v>484</v>
      </c>
      <c r="Q18" s="250" t="s">
        <v>499</v>
      </c>
      <c r="R18" s="250" t="s">
        <v>484</v>
      </c>
      <c r="S18" s="246" t="s">
        <v>360</v>
      </c>
      <c r="T18" s="246" t="s">
        <v>360</v>
      </c>
      <c r="U18" s="246" t="s">
        <v>360</v>
      </c>
    </row>
    <row r="19" spans="1:21" ht="49.5" customHeight="1" x14ac:dyDescent="0.2">
      <c r="A19" s="174">
        <v>14</v>
      </c>
      <c r="B19" s="174" t="s">
        <v>416</v>
      </c>
      <c r="C19" s="174" t="s">
        <v>417</v>
      </c>
      <c r="D19" s="200" t="s">
        <v>418</v>
      </c>
      <c r="E19" s="192" t="s">
        <v>419</v>
      </c>
      <c r="F19" s="192" t="s">
        <v>420</v>
      </c>
      <c r="G19" s="174"/>
      <c r="H19" s="174">
        <v>2015</v>
      </c>
      <c r="I19" s="174" t="s">
        <v>421</v>
      </c>
      <c r="J19" s="190">
        <v>2900</v>
      </c>
      <c r="K19" s="190"/>
      <c r="L19" s="190">
        <v>10000</v>
      </c>
      <c r="M19" s="192" t="s">
        <v>129</v>
      </c>
      <c r="N19" s="249"/>
      <c r="O19" s="250" t="s">
        <v>500</v>
      </c>
      <c r="P19" s="250" t="s">
        <v>485</v>
      </c>
      <c r="Q19" s="250"/>
      <c r="R19" s="250"/>
      <c r="S19" s="246" t="s">
        <v>360</v>
      </c>
      <c r="T19" s="246"/>
      <c r="U19" s="246"/>
    </row>
    <row r="20" spans="1:21" ht="38.1" customHeight="1" x14ac:dyDescent="0.2">
      <c r="A20" s="174">
        <v>15</v>
      </c>
      <c r="B20" s="174" t="s">
        <v>422</v>
      </c>
      <c r="C20" s="174" t="s">
        <v>423</v>
      </c>
      <c r="D20" s="200" t="s">
        <v>424</v>
      </c>
      <c r="E20" s="192" t="s">
        <v>425</v>
      </c>
      <c r="F20" s="192" t="s">
        <v>426</v>
      </c>
      <c r="G20" s="174">
        <v>6871</v>
      </c>
      <c r="H20" s="174">
        <v>2014</v>
      </c>
      <c r="I20" s="174" t="s">
        <v>427</v>
      </c>
      <c r="J20" s="190">
        <v>15500</v>
      </c>
      <c r="K20" s="190">
        <v>6</v>
      </c>
      <c r="L20" s="199"/>
      <c r="M20" s="192" t="s">
        <v>129</v>
      </c>
      <c r="N20" s="252"/>
      <c r="O20" s="250" t="s">
        <v>507</v>
      </c>
      <c r="P20" s="250" t="s">
        <v>501</v>
      </c>
      <c r="Q20" s="250"/>
      <c r="R20" s="250"/>
      <c r="S20" s="246" t="s">
        <v>360</v>
      </c>
      <c r="T20" s="246" t="s">
        <v>360</v>
      </c>
      <c r="U20" s="246"/>
    </row>
    <row r="21" spans="1:21" ht="68.25" customHeight="1" x14ac:dyDescent="0.2">
      <c r="A21" s="174">
        <v>16</v>
      </c>
      <c r="B21" s="174" t="s">
        <v>428</v>
      </c>
      <c r="C21" s="174" t="s">
        <v>429</v>
      </c>
      <c r="D21" s="200" t="s">
        <v>430</v>
      </c>
      <c r="E21" s="192" t="s">
        <v>431</v>
      </c>
      <c r="F21" s="192" t="s">
        <v>432</v>
      </c>
      <c r="G21" s="174">
        <v>2000</v>
      </c>
      <c r="H21" s="174">
        <v>2016</v>
      </c>
      <c r="I21" s="174" t="s">
        <v>433</v>
      </c>
      <c r="J21" s="190">
        <v>3000</v>
      </c>
      <c r="K21" s="190">
        <v>9</v>
      </c>
      <c r="L21" s="190">
        <v>1216</v>
      </c>
      <c r="M21" s="192" t="s">
        <v>129</v>
      </c>
      <c r="N21" s="252">
        <v>77800</v>
      </c>
      <c r="O21" s="250" t="s">
        <v>502</v>
      </c>
      <c r="P21" s="250" t="s">
        <v>486</v>
      </c>
      <c r="Q21" s="250" t="s">
        <v>502</v>
      </c>
      <c r="R21" s="250" t="s">
        <v>486</v>
      </c>
      <c r="S21" s="246" t="s">
        <v>360</v>
      </c>
      <c r="T21" s="246" t="s">
        <v>360</v>
      </c>
      <c r="U21" s="246" t="s">
        <v>360</v>
      </c>
    </row>
    <row r="22" spans="1:21" x14ac:dyDescent="0.2">
      <c r="A22" s="279" t="s">
        <v>434</v>
      </c>
      <c r="B22" s="279"/>
      <c r="C22" s="279"/>
      <c r="D22" s="279"/>
      <c r="E22" s="279"/>
      <c r="F22" s="279"/>
      <c r="G22" s="279"/>
      <c r="H22" s="279"/>
      <c r="I22" s="279"/>
      <c r="J22" s="279"/>
      <c r="K22" s="279"/>
      <c r="L22" s="279"/>
      <c r="M22" s="279"/>
      <c r="N22" s="186"/>
      <c r="O22" s="187"/>
      <c r="P22" s="187"/>
      <c r="Q22" s="187"/>
      <c r="R22" s="187"/>
      <c r="S22" s="187"/>
      <c r="T22" s="187"/>
      <c r="U22" s="187"/>
    </row>
    <row r="23" spans="1:21" s="206" customFormat="1" ht="23.25" customHeight="1" x14ac:dyDescent="0.2">
      <c r="A23" s="202">
        <v>1</v>
      </c>
      <c r="B23" s="202" t="s">
        <v>435</v>
      </c>
      <c r="C23" s="202"/>
      <c r="D23" s="203" t="s">
        <v>436</v>
      </c>
      <c r="E23" s="202" t="s">
        <v>437</v>
      </c>
      <c r="F23" s="188" t="s">
        <v>365</v>
      </c>
      <c r="G23" s="204">
        <v>11100</v>
      </c>
      <c r="H23" s="205">
        <v>1991</v>
      </c>
      <c r="I23" s="202"/>
      <c r="J23" s="198">
        <v>15700</v>
      </c>
      <c r="K23" s="198">
        <v>4</v>
      </c>
      <c r="L23" s="202"/>
      <c r="M23" s="174" t="s">
        <v>129</v>
      </c>
      <c r="N23" s="247"/>
      <c r="O23" s="245" t="s">
        <v>503</v>
      </c>
      <c r="P23" s="245" t="s">
        <v>487</v>
      </c>
      <c r="Q23" s="245"/>
      <c r="R23" s="245"/>
      <c r="S23" s="246" t="s">
        <v>360</v>
      </c>
      <c r="T23" s="246" t="s">
        <v>360</v>
      </c>
      <c r="U23" s="246"/>
    </row>
  </sheetData>
  <mergeCells count="20">
    <mergeCell ref="K1:L1"/>
    <mergeCell ref="A3:A4"/>
    <mergeCell ref="B3:B4"/>
    <mergeCell ref="C3:C4"/>
    <mergeCell ref="D3:D4"/>
    <mergeCell ref="E3:E4"/>
    <mergeCell ref="F3:F4"/>
    <mergeCell ref="G3:G4"/>
    <mergeCell ref="H3:H4"/>
    <mergeCell ref="I3:I4"/>
    <mergeCell ref="Q3:R3"/>
    <mergeCell ref="S3:U3"/>
    <mergeCell ref="A5:M5"/>
    <mergeCell ref="A22:M22"/>
    <mergeCell ref="J3:J4"/>
    <mergeCell ref="K3:K4"/>
    <mergeCell ref="L3:L4"/>
    <mergeCell ref="M3:M4"/>
    <mergeCell ref="N3:N4"/>
    <mergeCell ref="O3:P3"/>
  </mergeCells>
  <printOptions horizontalCentered="1"/>
  <pageMargins left="0" right="0" top="0.78740157480314965" bottom="0.39370078740157483" header="0.51181102362204722" footer="0.51181102362204722"/>
  <pageSetup paperSize="9" scale="4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view="pageBreakPreview" zoomScale="85" zoomScaleNormal="100" zoomScaleSheetLayoutView="85" workbookViewId="0">
      <selection activeCell="E23" sqref="E23"/>
    </sheetView>
  </sheetViews>
  <sheetFormatPr defaultRowHeight="12.75" x14ac:dyDescent="0.2"/>
  <cols>
    <col min="1" max="1" width="13.5703125" style="171" customWidth="1"/>
    <col min="2" max="2" width="12.42578125" style="171" customWidth="1"/>
    <col min="3" max="3" width="14" style="171" customWidth="1"/>
    <col min="4" max="4" width="17.140625" style="178" customWidth="1"/>
    <col min="5" max="5" width="55.42578125" style="179" customWidth="1"/>
    <col min="6" max="257" width="9.140625" style="171"/>
    <col min="258" max="258" width="13.5703125" style="171" customWidth="1"/>
    <col min="259" max="259" width="12.42578125" style="171" customWidth="1"/>
    <col min="260" max="260" width="17.140625" style="171" customWidth="1"/>
    <col min="261" max="261" width="55.42578125" style="171" customWidth="1"/>
    <col min="262" max="513" width="9.140625" style="171"/>
    <col min="514" max="514" width="13.5703125" style="171" customWidth="1"/>
    <col min="515" max="515" width="12.42578125" style="171" customWidth="1"/>
    <col min="516" max="516" width="17.140625" style="171" customWidth="1"/>
    <col min="517" max="517" width="55.42578125" style="171" customWidth="1"/>
    <col min="518" max="769" width="9.140625" style="171"/>
    <col min="770" max="770" width="13.5703125" style="171" customWidth="1"/>
    <col min="771" max="771" width="12.42578125" style="171" customWidth="1"/>
    <col min="772" max="772" width="17.140625" style="171" customWidth="1"/>
    <col min="773" max="773" width="55.42578125" style="171" customWidth="1"/>
    <col min="774" max="1025" width="9.140625" style="171"/>
    <col min="1026" max="1026" width="13.5703125" style="171" customWidth="1"/>
    <col min="1027" max="1027" width="12.42578125" style="171" customWidth="1"/>
    <col min="1028" max="1028" width="17.140625" style="171" customWidth="1"/>
    <col min="1029" max="1029" width="55.42578125" style="171" customWidth="1"/>
    <col min="1030" max="1281" width="9.140625" style="171"/>
    <col min="1282" max="1282" width="13.5703125" style="171" customWidth="1"/>
    <col min="1283" max="1283" width="12.42578125" style="171" customWidth="1"/>
    <col min="1284" max="1284" width="17.140625" style="171" customWidth="1"/>
    <col min="1285" max="1285" width="55.42578125" style="171" customWidth="1"/>
    <col min="1286" max="1537" width="9.140625" style="171"/>
    <col min="1538" max="1538" width="13.5703125" style="171" customWidth="1"/>
    <col min="1539" max="1539" width="12.42578125" style="171" customWidth="1"/>
    <col min="1540" max="1540" width="17.140625" style="171" customWidth="1"/>
    <col min="1541" max="1541" width="55.42578125" style="171" customWidth="1"/>
    <col min="1542" max="1793" width="9.140625" style="171"/>
    <col min="1794" max="1794" width="13.5703125" style="171" customWidth="1"/>
    <col min="1795" max="1795" width="12.42578125" style="171" customWidth="1"/>
    <col min="1796" max="1796" width="17.140625" style="171" customWidth="1"/>
    <col min="1797" max="1797" width="55.42578125" style="171" customWidth="1"/>
    <col min="1798" max="2049" width="9.140625" style="171"/>
    <col min="2050" max="2050" width="13.5703125" style="171" customWidth="1"/>
    <col min="2051" max="2051" width="12.42578125" style="171" customWidth="1"/>
    <col min="2052" max="2052" width="17.140625" style="171" customWidth="1"/>
    <col min="2053" max="2053" width="55.42578125" style="171" customWidth="1"/>
    <col min="2054" max="2305" width="9.140625" style="171"/>
    <col min="2306" max="2306" width="13.5703125" style="171" customWidth="1"/>
    <col min="2307" max="2307" width="12.42578125" style="171" customWidth="1"/>
    <col min="2308" max="2308" width="17.140625" style="171" customWidth="1"/>
    <col min="2309" max="2309" width="55.42578125" style="171" customWidth="1"/>
    <col min="2310" max="2561" width="9.140625" style="171"/>
    <col min="2562" max="2562" width="13.5703125" style="171" customWidth="1"/>
    <col min="2563" max="2563" width="12.42578125" style="171" customWidth="1"/>
    <col min="2564" max="2564" width="17.140625" style="171" customWidth="1"/>
    <col min="2565" max="2565" width="55.42578125" style="171" customWidth="1"/>
    <col min="2566" max="2817" width="9.140625" style="171"/>
    <col min="2818" max="2818" width="13.5703125" style="171" customWidth="1"/>
    <col min="2819" max="2819" width="12.42578125" style="171" customWidth="1"/>
    <col min="2820" max="2820" width="17.140625" style="171" customWidth="1"/>
    <col min="2821" max="2821" width="55.42578125" style="171" customWidth="1"/>
    <col min="2822" max="3073" width="9.140625" style="171"/>
    <col min="3074" max="3074" width="13.5703125" style="171" customWidth="1"/>
    <col min="3075" max="3075" width="12.42578125" style="171" customWidth="1"/>
    <col min="3076" max="3076" width="17.140625" style="171" customWidth="1"/>
    <col min="3077" max="3077" width="55.42578125" style="171" customWidth="1"/>
    <col min="3078" max="3329" width="9.140625" style="171"/>
    <col min="3330" max="3330" width="13.5703125" style="171" customWidth="1"/>
    <col min="3331" max="3331" width="12.42578125" style="171" customWidth="1"/>
    <col min="3332" max="3332" width="17.140625" style="171" customWidth="1"/>
    <col min="3333" max="3333" width="55.42578125" style="171" customWidth="1"/>
    <col min="3334" max="3585" width="9.140625" style="171"/>
    <col min="3586" max="3586" width="13.5703125" style="171" customWidth="1"/>
    <col min="3587" max="3587" width="12.42578125" style="171" customWidth="1"/>
    <col min="3588" max="3588" width="17.140625" style="171" customWidth="1"/>
    <col min="3589" max="3589" width="55.42578125" style="171" customWidth="1"/>
    <col min="3590" max="3841" width="9.140625" style="171"/>
    <col min="3842" max="3842" width="13.5703125" style="171" customWidth="1"/>
    <col min="3843" max="3843" width="12.42578125" style="171" customWidth="1"/>
    <col min="3844" max="3844" width="17.140625" style="171" customWidth="1"/>
    <col min="3845" max="3845" width="55.42578125" style="171" customWidth="1"/>
    <col min="3846" max="4097" width="9.140625" style="171"/>
    <col min="4098" max="4098" width="13.5703125" style="171" customWidth="1"/>
    <col min="4099" max="4099" width="12.42578125" style="171" customWidth="1"/>
    <col min="4100" max="4100" width="17.140625" style="171" customWidth="1"/>
    <col min="4101" max="4101" width="55.42578125" style="171" customWidth="1"/>
    <col min="4102" max="4353" width="9.140625" style="171"/>
    <col min="4354" max="4354" width="13.5703125" style="171" customWidth="1"/>
    <col min="4355" max="4355" width="12.42578125" style="171" customWidth="1"/>
    <col min="4356" max="4356" width="17.140625" style="171" customWidth="1"/>
    <col min="4357" max="4357" width="55.42578125" style="171" customWidth="1"/>
    <col min="4358" max="4609" width="9.140625" style="171"/>
    <col min="4610" max="4610" width="13.5703125" style="171" customWidth="1"/>
    <col min="4611" max="4611" width="12.42578125" style="171" customWidth="1"/>
    <col min="4612" max="4612" width="17.140625" style="171" customWidth="1"/>
    <col min="4613" max="4613" width="55.42578125" style="171" customWidth="1"/>
    <col min="4614" max="4865" width="9.140625" style="171"/>
    <col min="4866" max="4866" width="13.5703125" style="171" customWidth="1"/>
    <col min="4867" max="4867" width="12.42578125" style="171" customWidth="1"/>
    <col min="4868" max="4868" width="17.140625" style="171" customWidth="1"/>
    <col min="4869" max="4869" width="55.42578125" style="171" customWidth="1"/>
    <col min="4870" max="5121" width="9.140625" style="171"/>
    <col min="5122" max="5122" width="13.5703125" style="171" customWidth="1"/>
    <col min="5123" max="5123" width="12.42578125" style="171" customWidth="1"/>
    <col min="5124" max="5124" width="17.140625" style="171" customWidth="1"/>
    <col min="5125" max="5125" width="55.42578125" style="171" customWidth="1"/>
    <col min="5126" max="5377" width="9.140625" style="171"/>
    <col min="5378" max="5378" width="13.5703125" style="171" customWidth="1"/>
    <col min="5379" max="5379" width="12.42578125" style="171" customWidth="1"/>
    <col min="5380" max="5380" width="17.140625" style="171" customWidth="1"/>
    <col min="5381" max="5381" width="55.42578125" style="171" customWidth="1"/>
    <col min="5382" max="5633" width="9.140625" style="171"/>
    <col min="5634" max="5634" width="13.5703125" style="171" customWidth="1"/>
    <col min="5635" max="5635" width="12.42578125" style="171" customWidth="1"/>
    <col min="5636" max="5636" width="17.140625" style="171" customWidth="1"/>
    <col min="5637" max="5637" width="55.42578125" style="171" customWidth="1"/>
    <col min="5638" max="5889" width="9.140625" style="171"/>
    <col min="5890" max="5890" width="13.5703125" style="171" customWidth="1"/>
    <col min="5891" max="5891" width="12.42578125" style="171" customWidth="1"/>
    <col min="5892" max="5892" width="17.140625" style="171" customWidth="1"/>
    <col min="5893" max="5893" width="55.42578125" style="171" customWidth="1"/>
    <col min="5894" max="6145" width="9.140625" style="171"/>
    <col min="6146" max="6146" width="13.5703125" style="171" customWidth="1"/>
    <col min="6147" max="6147" width="12.42578125" style="171" customWidth="1"/>
    <col min="6148" max="6148" width="17.140625" style="171" customWidth="1"/>
    <col min="6149" max="6149" width="55.42578125" style="171" customWidth="1"/>
    <col min="6150" max="6401" width="9.140625" style="171"/>
    <col min="6402" max="6402" width="13.5703125" style="171" customWidth="1"/>
    <col min="6403" max="6403" width="12.42578125" style="171" customWidth="1"/>
    <col min="6404" max="6404" width="17.140625" style="171" customWidth="1"/>
    <col min="6405" max="6405" width="55.42578125" style="171" customWidth="1"/>
    <col min="6406" max="6657" width="9.140625" style="171"/>
    <col min="6658" max="6658" width="13.5703125" style="171" customWidth="1"/>
    <col min="6659" max="6659" width="12.42578125" style="171" customWidth="1"/>
    <col min="6660" max="6660" width="17.140625" style="171" customWidth="1"/>
    <col min="6661" max="6661" width="55.42578125" style="171" customWidth="1"/>
    <col min="6662" max="6913" width="9.140625" style="171"/>
    <col min="6914" max="6914" width="13.5703125" style="171" customWidth="1"/>
    <col min="6915" max="6915" width="12.42578125" style="171" customWidth="1"/>
    <col min="6916" max="6916" width="17.140625" style="171" customWidth="1"/>
    <col min="6917" max="6917" width="55.42578125" style="171" customWidth="1"/>
    <col min="6918" max="7169" width="9.140625" style="171"/>
    <col min="7170" max="7170" width="13.5703125" style="171" customWidth="1"/>
    <col min="7171" max="7171" width="12.42578125" style="171" customWidth="1"/>
    <col min="7172" max="7172" width="17.140625" style="171" customWidth="1"/>
    <col min="7173" max="7173" width="55.42578125" style="171" customWidth="1"/>
    <col min="7174" max="7425" width="9.140625" style="171"/>
    <col min="7426" max="7426" width="13.5703125" style="171" customWidth="1"/>
    <col min="7427" max="7427" width="12.42578125" style="171" customWidth="1"/>
    <col min="7428" max="7428" width="17.140625" style="171" customWidth="1"/>
    <col min="7429" max="7429" width="55.42578125" style="171" customWidth="1"/>
    <col min="7430" max="7681" width="9.140625" style="171"/>
    <col min="7682" max="7682" width="13.5703125" style="171" customWidth="1"/>
    <col min="7683" max="7683" width="12.42578125" style="171" customWidth="1"/>
    <col min="7684" max="7684" width="17.140625" style="171" customWidth="1"/>
    <col min="7685" max="7685" width="55.42578125" style="171" customWidth="1"/>
    <col min="7686" max="7937" width="9.140625" style="171"/>
    <col min="7938" max="7938" width="13.5703125" style="171" customWidth="1"/>
    <col min="7939" max="7939" width="12.42578125" style="171" customWidth="1"/>
    <col min="7940" max="7940" width="17.140625" style="171" customWidth="1"/>
    <col min="7941" max="7941" width="55.42578125" style="171" customWidth="1"/>
    <col min="7942" max="8193" width="9.140625" style="171"/>
    <col min="8194" max="8194" width="13.5703125" style="171" customWidth="1"/>
    <col min="8195" max="8195" width="12.42578125" style="171" customWidth="1"/>
    <col min="8196" max="8196" width="17.140625" style="171" customWidth="1"/>
    <col min="8197" max="8197" width="55.42578125" style="171" customWidth="1"/>
    <col min="8198" max="8449" width="9.140625" style="171"/>
    <col min="8450" max="8450" width="13.5703125" style="171" customWidth="1"/>
    <col min="8451" max="8451" width="12.42578125" style="171" customWidth="1"/>
    <col min="8452" max="8452" width="17.140625" style="171" customWidth="1"/>
    <col min="8453" max="8453" width="55.42578125" style="171" customWidth="1"/>
    <col min="8454" max="8705" width="9.140625" style="171"/>
    <col min="8706" max="8706" width="13.5703125" style="171" customWidth="1"/>
    <col min="8707" max="8707" width="12.42578125" style="171" customWidth="1"/>
    <col min="8708" max="8708" width="17.140625" style="171" customWidth="1"/>
    <col min="8709" max="8709" width="55.42578125" style="171" customWidth="1"/>
    <col min="8710" max="8961" width="9.140625" style="171"/>
    <col min="8962" max="8962" width="13.5703125" style="171" customWidth="1"/>
    <col min="8963" max="8963" width="12.42578125" style="171" customWidth="1"/>
    <col min="8964" max="8964" width="17.140625" style="171" customWidth="1"/>
    <col min="8965" max="8965" width="55.42578125" style="171" customWidth="1"/>
    <col min="8966" max="9217" width="9.140625" style="171"/>
    <col min="9218" max="9218" width="13.5703125" style="171" customWidth="1"/>
    <col min="9219" max="9219" width="12.42578125" style="171" customWidth="1"/>
    <col min="9220" max="9220" width="17.140625" style="171" customWidth="1"/>
    <col min="9221" max="9221" width="55.42578125" style="171" customWidth="1"/>
    <col min="9222" max="9473" width="9.140625" style="171"/>
    <col min="9474" max="9474" width="13.5703125" style="171" customWidth="1"/>
    <col min="9475" max="9475" width="12.42578125" style="171" customWidth="1"/>
    <col min="9476" max="9476" width="17.140625" style="171" customWidth="1"/>
    <col min="9477" max="9477" width="55.42578125" style="171" customWidth="1"/>
    <col min="9478" max="9729" width="9.140625" style="171"/>
    <col min="9730" max="9730" width="13.5703125" style="171" customWidth="1"/>
    <col min="9731" max="9731" width="12.42578125" style="171" customWidth="1"/>
    <col min="9732" max="9732" width="17.140625" style="171" customWidth="1"/>
    <col min="9733" max="9733" width="55.42578125" style="171" customWidth="1"/>
    <col min="9734" max="9985" width="9.140625" style="171"/>
    <col min="9986" max="9986" width="13.5703125" style="171" customWidth="1"/>
    <col min="9987" max="9987" width="12.42578125" style="171" customWidth="1"/>
    <col min="9988" max="9988" width="17.140625" style="171" customWidth="1"/>
    <col min="9989" max="9989" width="55.42578125" style="171" customWidth="1"/>
    <col min="9990" max="10241" width="9.140625" style="171"/>
    <col min="10242" max="10242" width="13.5703125" style="171" customWidth="1"/>
    <col min="10243" max="10243" width="12.42578125" style="171" customWidth="1"/>
    <col min="10244" max="10244" width="17.140625" style="171" customWidth="1"/>
    <col min="10245" max="10245" width="55.42578125" style="171" customWidth="1"/>
    <col min="10246" max="10497" width="9.140625" style="171"/>
    <col min="10498" max="10498" width="13.5703125" style="171" customWidth="1"/>
    <col min="10499" max="10499" width="12.42578125" style="171" customWidth="1"/>
    <col min="10500" max="10500" width="17.140625" style="171" customWidth="1"/>
    <col min="10501" max="10501" width="55.42578125" style="171" customWidth="1"/>
    <col min="10502" max="10753" width="9.140625" style="171"/>
    <col min="10754" max="10754" width="13.5703125" style="171" customWidth="1"/>
    <col min="10755" max="10755" width="12.42578125" style="171" customWidth="1"/>
    <col min="10756" max="10756" width="17.140625" style="171" customWidth="1"/>
    <col min="10757" max="10757" width="55.42578125" style="171" customWidth="1"/>
    <col min="10758" max="11009" width="9.140625" style="171"/>
    <col min="11010" max="11010" width="13.5703125" style="171" customWidth="1"/>
    <col min="11011" max="11011" width="12.42578125" style="171" customWidth="1"/>
    <col min="11012" max="11012" width="17.140625" style="171" customWidth="1"/>
    <col min="11013" max="11013" width="55.42578125" style="171" customWidth="1"/>
    <col min="11014" max="11265" width="9.140625" style="171"/>
    <col min="11266" max="11266" width="13.5703125" style="171" customWidth="1"/>
    <col min="11267" max="11267" width="12.42578125" style="171" customWidth="1"/>
    <col min="11268" max="11268" width="17.140625" style="171" customWidth="1"/>
    <col min="11269" max="11269" width="55.42578125" style="171" customWidth="1"/>
    <col min="11270" max="11521" width="9.140625" style="171"/>
    <col min="11522" max="11522" width="13.5703125" style="171" customWidth="1"/>
    <col min="11523" max="11523" width="12.42578125" style="171" customWidth="1"/>
    <col min="11524" max="11524" width="17.140625" style="171" customWidth="1"/>
    <col min="11525" max="11525" width="55.42578125" style="171" customWidth="1"/>
    <col min="11526" max="11777" width="9.140625" style="171"/>
    <col min="11778" max="11778" width="13.5703125" style="171" customWidth="1"/>
    <col min="11779" max="11779" width="12.42578125" style="171" customWidth="1"/>
    <col min="11780" max="11780" width="17.140625" style="171" customWidth="1"/>
    <col min="11781" max="11781" width="55.42578125" style="171" customWidth="1"/>
    <col min="11782" max="12033" width="9.140625" style="171"/>
    <col min="12034" max="12034" width="13.5703125" style="171" customWidth="1"/>
    <col min="12035" max="12035" width="12.42578125" style="171" customWidth="1"/>
    <col min="12036" max="12036" width="17.140625" style="171" customWidth="1"/>
    <col min="12037" max="12037" width="55.42578125" style="171" customWidth="1"/>
    <col min="12038" max="12289" width="9.140625" style="171"/>
    <col min="12290" max="12290" width="13.5703125" style="171" customWidth="1"/>
    <col min="12291" max="12291" width="12.42578125" style="171" customWidth="1"/>
    <col min="12292" max="12292" width="17.140625" style="171" customWidth="1"/>
    <col min="12293" max="12293" width="55.42578125" style="171" customWidth="1"/>
    <col min="12294" max="12545" width="9.140625" style="171"/>
    <col min="12546" max="12546" width="13.5703125" style="171" customWidth="1"/>
    <col min="12547" max="12547" width="12.42578125" style="171" customWidth="1"/>
    <col min="12548" max="12548" width="17.140625" style="171" customWidth="1"/>
    <col min="12549" max="12549" width="55.42578125" style="171" customWidth="1"/>
    <col min="12550" max="12801" width="9.140625" style="171"/>
    <col min="12802" max="12802" width="13.5703125" style="171" customWidth="1"/>
    <col min="12803" max="12803" width="12.42578125" style="171" customWidth="1"/>
    <col min="12804" max="12804" width="17.140625" style="171" customWidth="1"/>
    <col min="12805" max="12805" width="55.42578125" style="171" customWidth="1"/>
    <col min="12806" max="13057" width="9.140625" style="171"/>
    <col min="13058" max="13058" width="13.5703125" style="171" customWidth="1"/>
    <col min="13059" max="13059" width="12.42578125" style="171" customWidth="1"/>
    <col min="13060" max="13060" width="17.140625" style="171" customWidth="1"/>
    <col min="13061" max="13061" width="55.42578125" style="171" customWidth="1"/>
    <col min="13062" max="13313" width="9.140625" style="171"/>
    <col min="13314" max="13314" width="13.5703125" style="171" customWidth="1"/>
    <col min="13315" max="13315" width="12.42578125" style="171" customWidth="1"/>
    <col min="13316" max="13316" width="17.140625" style="171" customWidth="1"/>
    <col min="13317" max="13317" width="55.42578125" style="171" customWidth="1"/>
    <col min="13318" max="13569" width="9.140625" style="171"/>
    <col min="13570" max="13570" width="13.5703125" style="171" customWidth="1"/>
    <col min="13571" max="13571" width="12.42578125" style="171" customWidth="1"/>
    <col min="13572" max="13572" width="17.140625" style="171" customWidth="1"/>
    <col min="13573" max="13573" width="55.42578125" style="171" customWidth="1"/>
    <col min="13574" max="13825" width="9.140625" style="171"/>
    <col min="13826" max="13826" width="13.5703125" style="171" customWidth="1"/>
    <col min="13827" max="13827" width="12.42578125" style="171" customWidth="1"/>
    <col min="13828" max="13828" width="17.140625" style="171" customWidth="1"/>
    <col min="13829" max="13829" width="55.42578125" style="171" customWidth="1"/>
    <col min="13830" max="14081" width="9.140625" style="171"/>
    <col min="14082" max="14082" width="13.5703125" style="171" customWidth="1"/>
    <col min="14083" max="14083" width="12.42578125" style="171" customWidth="1"/>
    <col min="14084" max="14084" width="17.140625" style="171" customWidth="1"/>
    <col min="14085" max="14085" width="55.42578125" style="171" customWidth="1"/>
    <col min="14086" max="14337" width="9.140625" style="171"/>
    <col min="14338" max="14338" width="13.5703125" style="171" customWidth="1"/>
    <col min="14339" max="14339" width="12.42578125" style="171" customWidth="1"/>
    <col min="14340" max="14340" width="17.140625" style="171" customWidth="1"/>
    <col min="14341" max="14341" width="55.42578125" style="171" customWidth="1"/>
    <col min="14342" max="14593" width="9.140625" style="171"/>
    <col min="14594" max="14594" width="13.5703125" style="171" customWidth="1"/>
    <col min="14595" max="14595" width="12.42578125" style="171" customWidth="1"/>
    <col min="14596" max="14596" width="17.140625" style="171" customWidth="1"/>
    <col min="14597" max="14597" width="55.42578125" style="171" customWidth="1"/>
    <col min="14598" max="14849" width="9.140625" style="171"/>
    <col min="14850" max="14850" width="13.5703125" style="171" customWidth="1"/>
    <col min="14851" max="14851" width="12.42578125" style="171" customWidth="1"/>
    <col min="14852" max="14852" width="17.140625" style="171" customWidth="1"/>
    <col min="14853" max="14853" width="55.42578125" style="171" customWidth="1"/>
    <col min="14854" max="15105" width="9.140625" style="171"/>
    <col min="15106" max="15106" width="13.5703125" style="171" customWidth="1"/>
    <col min="15107" max="15107" width="12.42578125" style="171" customWidth="1"/>
    <col min="15108" max="15108" width="17.140625" style="171" customWidth="1"/>
    <col min="15109" max="15109" width="55.42578125" style="171" customWidth="1"/>
    <col min="15110" max="15361" width="9.140625" style="171"/>
    <col min="15362" max="15362" width="13.5703125" style="171" customWidth="1"/>
    <col min="15363" max="15363" width="12.42578125" style="171" customWidth="1"/>
    <col min="15364" max="15364" width="17.140625" style="171" customWidth="1"/>
    <col min="15365" max="15365" width="55.42578125" style="171" customWidth="1"/>
    <col min="15366" max="15617" width="9.140625" style="171"/>
    <col min="15618" max="15618" width="13.5703125" style="171" customWidth="1"/>
    <col min="15619" max="15619" width="12.42578125" style="171" customWidth="1"/>
    <col min="15620" max="15620" width="17.140625" style="171" customWidth="1"/>
    <col min="15621" max="15621" width="55.42578125" style="171" customWidth="1"/>
    <col min="15622" max="15873" width="9.140625" style="171"/>
    <col min="15874" max="15874" width="13.5703125" style="171" customWidth="1"/>
    <col min="15875" max="15875" width="12.42578125" style="171" customWidth="1"/>
    <col min="15876" max="15876" width="17.140625" style="171" customWidth="1"/>
    <col min="15877" max="15877" width="55.42578125" style="171" customWidth="1"/>
    <col min="15878" max="16129" width="9.140625" style="171"/>
    <col min="16130" max="16130" width="13.5703125" style="171" customWidth="1"/>
    <col min="16131" max="16131" width="12.42578125" style="171" customWidth="1"/>
    <col min="16132" max="16132" width="17.140625" style="171" customWidth="1"/>
    <col min="16133" max="16133" width="55.42578125" style="171" customWidth="1"/>
    <col min="16134" max="16384" width="9.140625" style="171"/>
  </cols>
  <sheetData>
    <row r="1" spans="1:9" x14ac:dyDescent="0.2">
      <c r="A1" s="167" t="s">
        <v>325</v>
      </c>
      <c r="B1" s="168"/>
      <c r="C1" s="168"/>
      <c r="D1" s="169"/>
      <c r="E1" s="170"/>
    </row>
    <row r="2" spans="1:9" x14ac:dyDescent="0.2">
      <c r="A2" s="233" t="s">
        <v>472</v>
      </c>
    </row>
    <row r="3" spans="1:9" x14ac:dyDescent="0.2">
      <c r="A3" s="284" t="s">
        <v>471</v>
      </c>
      <c r="B3" s="284"/>
      <c r="C3" s="284"/>
      <c r="D3" s="284"/>
      <c r="E3" s="284"/>
    </row>
    <row r="4" spans="1:9" ht="38.25" x14ac:dyDescent="0.2">
      <c r="A4" s="172" t="s">
        <v>326</v>
      </c>
      <c r="B4" s="172" t="s">
        <v>327</v>
      </c>
      <c r="C4" s="172" t="s">
        <v>328</v>
      </c>
      <c r="D4" s="173" t="s">
        <v>329</v>
      </c>
      <c r="E4" s="172" t="s">
        <v>330</v>
      </c>
    </row>
    <row r="5" spans="1:9" x14ac:dyDescent="0.2">
      <c r="A5" s="285" t="s">
        <v>331</v>
      </c>
      <c r="B5" s="285"/>
      <c r="C5" s="285"/>
      <c r="D5" s="285"/>
      <c r="E5" s="285"/>
    </row>
    <row r="6" spans="1:9" s="175" customFormat="1" x14ac:dyDescent="0.2">
      <c r="A6" s="225">
        <v>42789</v>
      </c>
      <c r="B6" s="174">
        <v>1</v>
      </c>
      <c r="C6" s="226" t="s">
        <v>464</v>
      </c>
      <c r="D6" s="224">
        <v>5049</v>
      </c>
      <c r="E6" s="227"/>
    </row>
    <row r="7" spans="1:9" s="175" customFormat="1" ht="25.5" x14ac:dyDescent="0.2">
      <c r="A7" s="228">
        <v>42797</v>
      </c>
      <c r="B7" s="174">
        <v>1</v>
      </c>
      <c r="C7" s="174" t="s">
        <v>333</v>
      </c>
      <c r="D7" s="224">
        <v>194.59</v>
      </c>
      <c r="E7" s="227" t="s">
        <v>334</v>
      </c>
      <c r="G7" s="222"/>
    </row>
    <row r="8" spans="1:9" s="177" customFormat="1" ht="22.5" customHeight="1" x14ac:dyDescent="0.2">
      <c r="A8" s="228">
        <v>42821</v>
      </c>
      <c r="B8" s="174">
        <v>1</v>
      </c>
      <c r="C8" s="174" t="s">
        <v>332</v>
      </c>
      <c r="D8" s="224">
        <v>3690</v>
      </c>
      <c r="E8" s="229" t="s">
        <v>335</v>
      </c>
      <c r="F8" s="176"/>
      <c r="G8" s="176"/>
      <c r="H8" s="176"/>
      <c r="I8" s="176"/>
    </row>
    <row r="9" spans="1:9" s="177" customFormat="1" ht="22.5" customHeight="1" x14ac:dyDescent="0.2">
      <c r="A9" s="228">
        <v>42825</v>
      </c>
      <c r="B9" s="174">
        <v>1</v>
      </c>
      <c r="C9" s="174" t="s">
        <v>333</v>
      </c>
      <c r="D9" s="224">
        <v>213.89</v>
      </c>
      <c r="E9" s="229" t="s">
        <v>336</v>
      </c>
      <c r="F9" s="176"/>
      <c r="G9" s="176"/>
      <c r="H9" s="176"/>
      <c r="I9" s="176"/>
    </row>
    <row r="10" spans="1:9" s="177" customFormat="1" ht="22.5" customHeight="1" x14ac:dyDescent="0.2">
      <c r="A10" s="228">
        <v>42860</v>
      </c>
      <c r="B10" s="174">
        <v>1</v>
      </c>
      <c r="C10" s="174" t="s">
        <v>337</v>
      </c>
      <c r="D10" s="224">
        <v>525.62</v>
      </c>
      <c r="E10" s="229"/>
      <c r="F10" s="176"/>
      <c r="G10" s="176"/>
      <c r="H10" s="176"/>
      <c r="I10" s="176"/>
    </row>
    <row r="11" spans="1:9" s="177" customFormat="1" ht="22.5" customHeight="1" x14ac:dyDescent="0.2">
      <c r="A11" s="228">
        <v>42913</v>
      </c>
      <c r="B11" s="174">
        <v>1</v>
      </c>
      <c r="C11" s="174" t="s">
        <v>333</v>
      </c>
      <c r="D11" s="224">
        <v>1672.8</v>
      </c>
      <c r="E11" s="229" t="s">
        <v>465</v>
      </c>
      <c r="F11" s="176"/>
      <c r="G11" s="176"/>
      <c r="H11" s="176"/>
      <c r="I11" s="176"/>
    </row>
    <row r="12" spans="1:9" s="177" customFormat="1" ht="22.5" customHeight="1" x14ac:dyDescent="0.2">
      <c r="A12" s="228">
        <v>42926</v>
      </c>
      <c r="B12" s="174">
        <v>1</v>
      </c>
      <c r="C12" s="174" t="s">
        <v>337</v>
      </c>
      <c r="D12" s="224">
        <v>547.04</v>
      </c>
      <c r="E12" s="229"/>
      <c r="F12" s="176"/>
      <c r="G12" s="176"/>
      <c r="H12" s="176"/>
      <c r="I12" s="176"/>
    </row>
    <row r="13" spans="1:9" s="221" customFormat="1" ht="38.25" x14ac:dyDescent="0.2">
      <c r="A13" s="228">
        <v>42961</v>
      </c>
      <c r="B13" s="174">
        <v>1</v>
      </c>
      <c r="C13" s="174" t="s">
        <v>332</v>
      </c>
      <c r="D13" s="224">
        <v>2522.73</v>
      </c>
      <c r="E13" s="229" t="s">
        <v>459</v>
      </c>
      <c r="F13" s="220"/>
      <c r="G13" s="220"/>
      <c r="H13" s="220"/>
    </row>
    <row r="14" spans="1:9" s="221" customFormat="1" x14ac:dyDescent="0.2">
      <c r="A14" s="228">
        <v>42976</v>
      </c>
      <c r="B14" s="174">
        <v>1</v>
      </c>
      <c r="C14" s="174" t="s">
        <v>333</v>
      </c>
      <c r="D14" s="224">
        <v>890.7</v>
      </c>
      <c r="E14" s="229" t="s">
        <v>461</v>
      </c>
      <c r="F14" s="220"/>
      <c r="G14" s="220"/>
      <c r="H14" s="220"/>
    </row>
    <row r="15" spans="1:9" s="221" customFormat="1" x14ac:dyDescent="0.2">
      <c r="A15" s="228">
        <v>42986</v>
      </c>
      <c r="B15" s="174">
        <v>1</v>
      </c>
      <c r="C15" s="174" t="s">
        <v>333</v>
      </c>
      <c r="D15" s="224">
        <v>658.09</v>
      </c>
      <c r="E15" s="229" t="s">
        <v>460</v>
      </c>
      <c r="F15" s="220"/>
      <c r="G15" s="220"/>
      <c r="H15" s="220"/>
    </row>
    <row r="16" spans="1:9" s="221" customFormat="1" ht="38.25" x14ac:dyDescent="0.2">
      <c r="A16" s="228">
        <v>43019</v>
      </c>
      <c r="B16" s="174">
        <v>1</v>
      </c>
      <c r="C16" s="174" t="s">
        <v>332</v>
      </c>
      <c r="D16" s="224">
        <v>200</v>
      </c>
      <c r="E16" s="229" t="s">
        <v>466</v>
      </c>
      <c r="F16" s="220"/>
      <c r="G16" s="220"/>
      <c r="H16" s="220"/>
    </row>
    <row r="17" spans="1:8" s="221" customFormat="1" ht="38.25" x14ac:dyDescent="0.2">
      <c r="A17" s="228">
        <v>43124</v>
      </c>
      <c r="B17" s="174">
        <v>1</v>
      </c>
      <c r="C17" s="174" t="s">
        <v>332</v>
      </c>
      <c r="D17" s="224">
        <v>329.04</v>
      </c>
      <c r="E17" s="229" t="s">
        <v>462</v>
      </c>
      <c r="F17" s="220"/>
      <c r="G17" s="220"/>
      <c r="H17" s="220"/>
    </row>
    <row r="18" spans="1:8" s="221" customFormat="1" x14ac:dyDescent="0.2">
      <c r="A18" s="228">
        <v>43481</v>
      </c>
      <c r="B18" s="174">
        <v>1</v>
      </c>
      <c r="C18" s="174" t="s">
        <v>353</v>
      </c>
      <c r="D18" s="224">
        <v>2026.74</v>
      </c>
      <c r="E18" s="229" t="s">
        <v>463</v>
      </c>
      <c r="F18" s="220"/>
      <c r="G18" s="220"/>
      <c r="H18" s="220"/>
    </row>
    <row r="19" spans="1:8" s="221" customFormat="1" x14ac:dyDescent="0.2">
      <c r="A19" s="228">
        <v>43642</v>
      </c>
      <c r="B19" s="174">
        <v>1</v>
      </c>
      <c r="C19" s="174" t="s">
        <v>333</v>
      </c>
      <c r="D19" s="224">
        <v>1353</v>
      </c>
      <c r="E19" s="229" t="s">
        <v>467</v>
      </c>
      <c r="F19" s="220"/>
      <c r="G19" s="220"/>
      <c r="H19" s="220"/>
    </row>
    <row r="20" spans="1:8" s="221" customFormat="1" x14ac:dyDescent="0.2">
      <c r="A20" s="228">
        <v>43691</v>
      </c>
      <c r="B20" s="174">
        <v>1</v>
      </c>
      <c r="C20" s="174" t="s">
        <v>333</v>
      </c>
      <c r="D20" s="224">
        <v>2029.5</v>
      </c>
      <c r="E20" s="229" t="s">
        <v>468</v>
      </c>
      <c r="F20" s="220"/>
      <c r="G20" s="220"/>
      <c r="H20" s="220"/>
    </row>
    <row r="21" spans="1:8" s="221" customFormat="1" ht="25.5" x14ac:dyDescent="0.2">
      <c r="A21" s="228">
        <v>43727</v>
      </c>
      <c r="B21" s="174">
        <v>1</v>
      </c>
      <c r="C21" s="174" t="s">
        <v>353</v>
      </c>
      <c r="D21" s="224">
        <v>860.93</v>
      </c>
      <c r="E21" s="229" t="s">
        <v>469</v>
      </c>
      <c r="F21" s="220"/>
      <c r="G21" s="220"/>
      <c r="H21" s="220"/>
    </row>
    <row r="22" spans="1:8" s="221" customFormat="1" ht="25.5" x14ac:dyDescent="0.2">
      <c r="A22" s="228">
        <v>43795</v>
      </c>
      <c r="B22" s="174">
        <v>1</v>
      </c>
      <c r="C22" s="174" t="s">
        <v>333</v>
      </c>
      <c r="D22" s="224">
        <v>874.01</v>
      </c>
      <c r="E22" s="229" t="s">
        <v>470</v>
      </c>
      <c r="F22" s="220"/>
      <c r="G22" s="220"/>
      <c r="H22" s="220"/>
    </row>
    <row r="23" spans="1:8" s="221" customFormat="1" x14ac:dyDescent="0.2">
      <c r="A23" s="228">
        <v>43579</v>
      </c>
      <c r="B23" s="174">
        <v>1</v>
      </c>
      <c r="C23" s="174" t="s">
        <v>337</v>
      </c>
      <c r="D23" s="224">
        <v>684.04</v>
      </c>
      <c r="E23" s="229"/>
      <c r="F23" s="220"/>
      <c r="G23" s="220"/>
      <c r="H23" s="220"/>
    </row>
    <row r="24" spans="1:8" s="221" customFormat="1" x14ac:dyDescent="0.2">
      <c r="A24" s="230" t="s">
        <v>20</v>
      </c>
      <c r="B24" s="223">
        <f>SUM(B6:B23)</f>
        <v>18</v>
      </c>
      <c r="C24" s="254"/>
      <c r="D24" s="231">
        <f>SUM(D6:D23)</f>
        <v>24321.72</v>
      </c>
      <c r="E24" s="232"/>
      <c r="F24" s="220"/>
      <c r="G24" s="220"/>
      <c r="H24" s="220"/>
    </row>
  </sheetData>
  <mergeCells count="2">
    <mergeCell ref="A3:E3"/>
    <mergeCell ref="A5:E5"/>
  </mergeCells>
  <pageMargins left="0.74803149606299213" right="0.74803149606299213" top="0.98425196850393704" bottom="0.98425196850393704" header="0.51181102362204722" footer="0.51181102362204722"/>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view="pageBreakPreview" zoomScale="154" zoomScaleNormal="100" zoomScaleSheetLayoutView="154" workbookViewId="0">
      <selection activeCell="A3" sqref="A3"/>
    </sheetView>
  </sheetViews>
  <sheetFormatPr defaultRowHeight="12.75" x14ac:dyDescent="0.2"/>
  <cols>
    <col min="1" max="1" width="33.140625" style="207" customWidth="1"/>
    <col min="2" max="2" width="11.7109375" style="207" bestFit="1" customWidth="1"/>
    <col min="3" max="3" width="13.42578125" style="207" customWidth="1"/>
    <col min="4" max="4" width="21.28515625" style="207" customWidth="1"/>
    <col min="5" max="16384" width="9.140625" style="207"/>
  </cols>
  <sheetData>
    <row r="1" spans="1:4" ht="44.25" customHeight="1" x14ac:dyDescent="0.2">
      <c r="A1" s="287" t="s">
        <v>438</v>
      </c>
      <c r="B1" s="287"/>
      <c r="C1" s="287"/>
      <c r="D1" s="287"/>
    </row>
    <row r="2" spans="1:4" ht="13.5" thickBot="1" x14ac:dyDescent="0.25">
      <c r="A2" s="207" t="s">
        <v>472</v>
      </c>
    </row>
    <row r="3" spans="1:4" ht="26.25" thickBot="1" x14ac:dyDescent="0.25">
      <c r="A3" s="208" t="s">
        <v>439</v>
      </c>
      <c r="B3" s="209" t="s">
        <v>440</v>
      </c>
      <c r="C3" s="209" t="s">
        <v>327</v>
      </c>
      <c r="D3" s="210" t="s">
        <v>441</v>
      </c>
    </row>
    <row r="4" spans="1:4" x14ac:dyDescent="0.2">
      <c r="A4" s="288" t="s">
        <v>94</v>
      </c>
      <c r="B4" s="234" t="s">
        <v>473</v>
      </c>
      <c r="C4" s="235">
        <v>4</v>
      </c>
      <c r="D4" s="236">
        <v>2170</v>
      </c>
    </row>
    <row r="5" spans="1:4" x14ac:dyDescent="0.2">
      <c r="A5" s="288"/>
      <c r="B5" s="237" t="s">
        <v>474</v>
      </c>
      <c r="C5" s="238">
        <v>1</v>
      </c>
      <c r="D5" s="239">
        <v>280</v>
      </c>
    </row>
    <row r="6" spans="1:4" ht="13.5" thickBot="1" x14ac:dyDescent="0.25">
      <c r="A6" s="289"/>
      <c r="B6" s="240" t="s">
        <v>475</v>
      </c>
      <c r="C6" s="241">
        <v>1</v>
      </c>
      <c r="D6" s="242">
        <v>1038</v>
      </c>
    </row>
    <row r="7" spans="1:4" x14ac:dyDescent="0.2">
      <c r="A7" s="290" t="s">
        <v>477</v>
      </c>
      <c r="B7" s="234" t="s">
        <v>473</v>
      </c>
      <c r="C7" s="235">
        <v>0</v>
      </c>
      <c r="D7" s="236">
        <v>0</v>
      </c>
    </row>
    <row r="8" spans="1:4" x14ac:dyDescent="0.2">
      <c r="A8" s="288"/>
      <c r="B8" s="237" t="s">
        <v>474</v>
      </c>
      <c r="C8" s="238">
        <v>3</v>
      </c>
      <c r="D8" s="239">
        <v>450</v>
      </c>
    </row>
    <row r="9" spans="1:4" ht="13.5" thickBot="1" x14ac:dyDescent="0.25">
      <c r="A9" s="289"/>
      <c r="B9" s="240" t="s">
        <v>475</v>
      </c>
      <c r="C9" s="241">
        <v>1</v>
      </c>
      <c r="D9" s="242">
        <v>280</v>
      </c>
    </row>
    <row r="10" spans="1:4" x14ac:dyDescent="0.2">
      <c r="A10" s="290" t="s">
        <v>93</v>
      </c>
      <c r="B10" s="234" t="s">
        <v>473</v>
      </c>
      <c r="C10" s="235">
        <v>2</v>
      </c>
      <c r="D10" s="236">
        <v>840</v>
      </c>
    </row>
    <row r="11" spans="1:4" x14ac:dyDescent="0.2">
      <c r="A11" s="288"/>
      <c r="B11" s="237" t="s">
        <v>474</v>
      </c>
      <c r="C11" s="238">
        <v>2</v>
      </c>
      <c r="D11" s="239">
        <v>420</v>
      </c>
    </row>
    <row r="12" spans="1:4" ht="13.5" thickBot="1" x14ac:dyDescent="0.25">
      <c r="A12" s="289"/>
      <c r="B12" s="240" t="s">
        <v>475</v>
      </c>
      <c r="C12" s="241">
        <v>0</v>
      </c>
      <c r="D12" s="242">
        <v>0</v>
      </c>
    </row>
    <row r="13" spans="1:4" x14ac:dyDescent="0.2">
      <c r="A13" s="290" t="s">
        <v>95</v>
      </c>
      <c r="B13" s="234" t="s">
        <v>473</v>
      </c>
      <c r="C13" s="238">
        <v>5</v>
      </c>
      <c r="D13" s="239">
        <v>1259.1600000000001</v>
      </c>
    </row>
    <row r="14" spans="1:4" x14ac:dyDescent="0.2">
      <c r="A14" s="288"/>
      <c r="B14" s="237" t="s">
        <v>474</v>
      </c>
      <c r="C14" s="238">
        <v>0</v>
      </c>
      <c r="D14" s="239">
        <v>0</v>
      </c>
    </row>
    <row r="15" spans="1:4" ht="13.5" thickBot="1" x14ac:dyDescent="0.25">
      <c r="A15" s="288"/>
      <c r="B15" s="240" t="s">
        <v>475</v>
      </c>
      <c r="C15" s="243" t="s">
        <v>476</v>
      </c>
      <c r="D15" s="244"/>
    </row>
    <row r="16" spans="1:4" ht="13.5" thickBot="1" x14ac:dyDescent="0.25">
      <c r="A16" s="291" t="s">
        <v>442</v>
      </c>
      <c r="B16" s="292"/>
      <c r="C16" s="211">
        <f>SUM(C4:C15)</f>
        <v>19</v>
      </c>
      <c r="D16" s="212">
        <f>SUM(D4:D15)</f>
        <v>6737.16</v>
      </c>
    </row>
    <row r="17" spans="1:4" ht="28.5" customHeight="1" x14ac:dyDescent="0.2">
      <c r="A17" s="286" t="s">
        <v>443</v>
      </c>
      <c r="B17" s="286"/>
      <c r="C17" s="286"/>
      <c r="D17" s="286"/>
    </row>
  </sheetData>
  <mergeCells count="7">
    <mergeCell ref="A17:D17"/>
    <mergeCell ref="A1:D1"/>
    <mergeCell ref="A4:A6"/>
    <mergeCell ref="A7:A9"/>
    <mergeCell ref="A10:A12"/>
    <mergeCell ref="A13:A15"/>
    <mergeCell ref="A16:B16"/>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view="pageBreakPreview" zoomScaleSheetLayoutView="100" workbookViewId="0">
      <selection activeCell="C18" sqref="C18"/>
    </sheetView>
  </sheetViews>
  <sheetFormatPr defaultRowHeight="12.75" x14ac:dyDescent="0.2"/>
  <cols>
    <col min="1" max="1" width="5.85546875" style="25" customWidth="1"/>
    <col min="2" max="2" width="42.42578125" customWidth="1"/>
    <col min="3" max="3" width="15" bestFit="1" customWidth="1"/>
    <col min="4" max="4" width="12.7109375" customWidth="1"/>
  </cols>
  <sheetData>
    <row r="1" spans="1:4" ht="16.5" x14ac:dyDescent="0.25">
      <c r="A1" s="43" t="s">
        <v>122</v>
      </c>
      <c r="B1" s="8"/>
    </row>
    <row r="2" spans="1:4" ht="12.75" customHeight="1" x14ac:dyDescent="0.2">
      <c r="B2" s="155" t="s">
        <v>125</v>
      </c>
    </row>
    <row r="3" spans="1:4" ht="12.75" customHeight="1" x14ac:dyDescent="0.2">
      <c r="A3" s="294"/>
      <c r="B3" s="295" t="s">
        <v>19</v>
      </c>
      <c r="C3" s="293" t="s">
        <v>36</v>
      </c>
      <c r="D3" s="293" t="s">
        <v>308</v>
      </c>
    </row>
    <row r="4" spans="1:4" x14ac:dyDescent="0.2">
      <c r="A4" s="294"/>
      <c r="B4" s="295"/>
      <c r="C4" s="293"/>
      <c r="D4" s="293"/>
    </row>
    <row r="5" spans="1:4" ht="7.5" customHeight="1" x14ac:dyDescent="0.2">
      <c r="A5" s="294"/>
      <c r="B5" s="295"/>
      <c r="C5" s="293"/>
      <c r="D5" s="293"/>
    </row>
    <row r="6" spans="1:4" s="6" customFormat="1" x14ac:dyDescent="0.2">
      <c r="A6" s="141">
        <v>1</v>
      </c>
      <c r="B6" s="1" t="s">
        <v>92</v>
      </c>
      <c r="C6" s="157">
        <v>5184004.32</v>
      </c>
      <c r="D6" s="161"/>
    </row>
    <row r="7" spans="1:4" s="6" customFormat="1" x14ac:dyDescent="0.2">
      <c r="A7" s="152">
        <v>2</v>
      </c>
      <c r="B7" s="154" t="s">
        <v>93</v>
      </c>
      <c r="C7" s="157">
        <v>181977.44999999998</v>
      </c>
      <c r="D7" s="160">
        <v>10344.83</v>
      </c>
    </row>
    <row r="8" spans="1:4" s="6" customFormat="1" ht="12" customHeight="1" x14ac:dyDescent="0.2">
      <c r="A8" s="141">
        <v>3</v>
      </c>
      <c r="B8" s="1" t="s">
        <v>94</v>
      </c>
      <c r="C8" s="157">
        <v>253986.73</v>
      </c>
      <c r="D8" s="160">
        <v>11973.88</v>
      </c>
    </row>
    <row r="9" spans="1:4" s="6" customFormat="1" x14ac:dyDescent="0.2">
      <c r="A9" s="152">
        <v>4</v>
      </c>
      <c r="B9" s="153" t="s">
        <v>95</v>
      </c>
      <c r="C9" s="157">
        <v>450612.39</v>
      </c>
      <c r="D9" s="160">
        <v>12802.02</v>
      </c>
    </row>
    <row r="10" spans="1:4" s="6" customFormat="1" x14ac:dyDescent="0.2">
      <c r="A10" s="141">
        <v>5</v>
      </c>
      <c r="B10" s="154" t="s">
        <v>309</v>
      </c>
      <c r="C10" s="157">
        <v>26614.74</v>
      </c>
      <c r="D10" s="160"/>
    </row>
    <row r="11" spans="1:4" ht="18" customHeight="1" x14ac:dyDescent="0.2">
      <c r="A11" s="55"/>
      <c r="B11" s="256" t="s">
        <v>20</v>
      </c>
      <c r="C11" s="255">
        <f>SUM(C6:C10)</f>
        <v>6097195.6300000008</v>
      </c>
      <c r="D11" s="255">
        <f>SUM(D7:D9)</f>
        <v>35120.729999999996</v>
      </c>
    </row>
    <row r="12" spans="1:4" x14ac:dyDescent="0.2">
      <c r="B12" s="6"/>
    </row>
    <row r="13" spans="1:4" x14ac:dyDescent="0.2">
      <c r="B13" s="6"/>
    </row>
    <row r="14" spans="1:4" x14ac:dyDescent="0.2">
      <c r="B14" s="6"/>
    </row>
    <row r="15" spans="1:4" x14ac:dyDescent="0.2">
      <c r="B15" s="6"/>
    </row>
    <row r="16" spans="1:4" x14ac:dyDescent="0.2">
      <c r="B16" s="6"/>
    </row>
    <row r="17" spans="2:3" x14ac:dyDescent="0.2">
      <c r="B17" s="6"/>
    </row>
    <row r="18" spans="2:3" x14ac:dyDescent="0.2">
      <c r="B18" s="6"/>
      <c r="C18">
        <f>2000*6277/22417</f>
        <v>560.02141232100632</v>
      </c>
    </row>
    <row r="19" spans="2:3" x14ac:dyDescent="0.2">
      <c r="B19" s="6"/>
    </row>
    <row r="20" spans="2:3" x14ac:dyDescent="0.2">
      <c r="B20" s="6"/>
    </row>
    <row r="21" spans="2:3" x14ac:dyDescent="0.2">
      <c r="B21" s="6"/>
    </row>
  </sheetData>
  <mergeCells count="4">
    <mergeCell ref="C3:C5"/>
    <mergeCell ref="D3:D5"/>
    <mergeCell ref="A3:A5"/>
    <mergeCell ref="B3:B5"/>
  </mergeCells>
  <phoneticPr fontId="12" type="noConversion"/>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view="pageBreakPreview" zoomScale="70" zoomScaleSheetLayoutView="70" workbookViewId="0">
      <selection activeCell="D10" sqref="D10"/>
    </sheetView>
  </sheetViews>
  <sheetFormatPr defaultRowHeight="12.75" x14ac:dyDescent="0.2"/>
  <cols>
    <col min="1" max="1" width="4.5703125" style="4" customWidth="1"/>
    <col min="2" max="2" width="14.85546875" style="4" customWidth="1"/>
    <col min="3" max="3" width="14" style="4" customWidth="1"/>
    <col min="4" max="4" width="21.85546875" style="7" customWidth="1"/>
    <col min="5" max="6" width="17" style="4" customWidth="1"/>
    <col min="7" max="7" width="12" style="15" customWidth="1"/>
    <col min="8" max="8" width="11.42578125" style="4" customWidth="1"/>
    <col min="9" max="9" width="10.7109375" style="4" customWidth="1"/>
    <col min="10" max="16384" width="9.140625" style="4"/>
  </cols>
  <sheetData>
    <row r="1" spans="1:9" ht="18" x14ac:dyDescent="0.2">
      <c r="A1" s="5" t="s">
        <v>247</v>
      </c>
    </row>
    <row r="2" spans="1:9" ht="18" x14ac:dyDescent="0.2">
      <c r="A2" s="5"/>
    </row>
    <row r="3" spans="1:9" s="10" customFormat="1" ht="18" customHeight="1" x14ac:dyDescent="0.2">
      <c r="A3" s="296" t="s">
        <v>21</v>
      </c>
      <c r="B3" s="260" t="s">
        <v>22</v>
      </c>
      <c r="C3" s="260" t="s">
        <v>23</v>
      </c>
      <c r="D3" s="260" t="s">
        <v>24</v>
      </c>
      <c r="E3" s="260" t="s">
        <v>17</v>
      </c>
      <c r="F3" s="258" t="s">
        <v>249</v>
      </c>
      <c r="G3" s="260" t="s">
        <v>25</v>
      </c>
      <c r="H3" s="260" t="s">
        <v>246</v>
      </c>
      <c r="I3" s="260"/>
    </row>
    <row r="4" spans="1:9" s="10" customFormat="1" ht="18" customHeight="1" x14ac:dyDescent="0.2">
      <c r="A4" s="296"/>
      <c r="B4" s="260"/>
      <c r="C4" s="260"/>
      <c r="D4" s="260"/>
      <c r="E4" s="260"/>
      <c r="F4" s="297"/>
      <c r="G4" s="260"/>
      <c r="H4" s="260"/>
      <c r="I4" s="260"/>
    </row>
    <row r="5" spans="1:9" s="10" customFormat="1" ht="36.75" customHeight="1" x14ac:dyDescent="0.2">
      <c r="A5" s="296"/>
      <c r="B5" s="260"/>
      <c r="C5" s="260"/>
      <c r="D5" s="260"/>
      <c r="E5" s="260"/>
      <c r="F5" s="259"/>
      <c r="G5" s="260"/>
      <c r="H5" s="64" t="s">
        <v>26</v>
      </c>
      <c r="I5" s="64" t="s">
        <v>27</v>
      </c>
    </row>
    <row r="6" spans="1:9" ht="18.75" customHeight="1" x14ac:dyDescent="0.2">
      <c r="A6" s="273" t="s">
        <v>91</v>
      </c>
      <c r="B6" s="273"/>
      <c r="C6" s="273"/>
      <c r="D6" s="273"/>
      <c r="E6" s="273"/>
      <c r="F6" s="273"/>
      <c r="G6" s="273"/>
      <c r="H6" s="26"/>
      <c r="I6" s="26"/>
    </row>
    <row r="7" spans="1:9" ht="38.1" customHeight="1" x14ac:dyDescent="0.2">
      <c r="A7" s="2">
        <v>1</v>
      </c>
      <c r="B7" s="2" t="s">
        <v>241</v>
      </c>
      <c r="C7" s="2" t="s">
        <v>242</v>
      </c>
      <c r="D7" s="99" t="s">
        <v>244</v>
      </c>
      <c r="E7" s="107" t="s">
        <v>243</v>
      </c>
      <c r="F7" s="166">
        <v>250000</v>
      </c>
      <c r="G7" s="2">
        <v>2011</v>
      </c>
      <c r="H7" s="163" t="s">
        <v>299</v>
      </c>
      <c r="I7" s="163" t="s">
        <v>300</v>
      </c>
    </row>
  </sheetData>
  <mergeCells count="9">
    <mergeCell ref="H3:I4"/>
    <mergeCell ref="A6:G6"/>
    <mergeCell ref="A3:A5"/>
    <mergeCell ref="B3:B5"/>
    <mergeCell ref="C3:C5"/>
    <mergeCell ref="D3:D5"/>
    <mergeCell ref="E3:E5"/>
    <mergeCell ref="G3:G5"/>
    <mergeCell ref="F3:F5"/>
  </mergeCells>
  <printOptions horizontalCentered="1"/>
  <pageMargins left="0" right="0" top="0.78740157480314965" bottom="0.39370078740157483"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view="pageBreakPreview" topLeftCell="A3" zoomScaleSheetLayoutView="100" workbookViewId="0">
      <selection activeCell="B19" sqref="B19"/>
    </sheetView>
  </sheetViews>
  <sheetFormatPr defaultRowHeight="12.75" x14ac:dyDescent="0.2"/>
  <cols>
    <col min="1" max="1" width="4.140625" style="25" customWidth="1"/>
    <col min="2" max="2" width="53.28515625" customWidth="1"/>
    <col min="3" max="3" width="37.5703125" customWidth="1"/>
    <col min="4" max="4" width="9.140625" style="6"/>
  </cols>
  <sheetData>
    <row r="1" spans="1:4" x14ac:dyDescent="0.2">
      <c r="A1" s="13" t="s">
        <v>248</v>
      </c>
    </row>
    <row r="2" spans="1:4" ht="69" customHeight="1" x14ac:dyDescent="0.25">
      <c r="A2" s="298" t="s">
        <v>128</v>
      </c>
      <c r="B2" s="298"/>
      <c r="C2" s="298"/>
      <c r="D2" s="42"/>
    </row>
    <row r="3" spans="1:4" s="80" customFormat="1" ht="30.75" customHeight="1" x14ac:dyDescent="0.2">
      <c r="A3" s="28" t="s">
        <v>21</v>
      </c>
      <c r="B3" s="28" t="s">
        <v>34</v>
      </c>
      <c r="C3" s="93" t="s">
        <v>35</v>
      </c>
      <c r="D3" s="10"/>
    </row>
    <row r="4" spans="1:4" x14ac:dyDescent="0.2">
      <c r="A4" s="299" t="s">
        <v>38</v>
      </c>
      <c r="B4" s="300"/>
      <c r="C4" s="301"/>
    </row>
    <row r="5" spans="1:4" s="84" customFormat="1" ht="28.5" customHeight="1" x14ac:dyDescent="0.2">
      <c r="A5" s="141">
        <v>1</v>
      </c>
      <c r="B5" s="127" t="s">
        <v>96</v>
      </c>
      <c r="C5" s="121" t="s">
        <v>97</v>
      </c>
    </row>
    <row r="6" spans="1:4" s="84" customFormat="1" ht="30" customHeight="1" x14ac:dyDescent="0.2">
      <c r="A6" s="141">
        <v>2</v>
      </c>
      <c r="B6" s="127" t="s">
        <v>98</v>
      </c>
      <c r="C6" s="121" t="s">
        <v>99</v>
      </c>
    </row>
    <row r="7" spans="1:4" s="84" customFormat="1" ht="24.75" customHeight="1" x14ac:dyDescent="0.2">
      <c r="A7" s="141">
        <v>3</v>
      </c>
      <c r="B7" s="127" t="s">
        <v>100</v>
      </c>
      <c r="C7" s="121" t="s">
        <v>99</v>
      </c>
    </row>
    <row r="8" spans="1:4" s="84" customFormat="1" ht="24.75" customHeight="1" x14ac:dyDescent="0.2">
      <c r="A8" s="141">
        <v>4</v>
      </c>
      <c r="B8" s="127" t="s">
        <v>101</v>
      </c>
      <c r="C8" s="137" t="s">
        <v>97</v>
      </c>
    </row>
    <row r="9" spans="1:4" s="84" customFormat="1" ht="26.25" customHeight="1" x14ac:dyDescent="0.2">
      <c r="A9" s="141">
        <v>5</v>
      </c>
      <c r="B9" s="127" t="s">
        <v>102</v>
      </c>
      <c r="C9" s="121" t="s">
        <v>103</v>
      </c>
    </row>
  </sheetData>
  <mergeCells count="2">
    <mergeCell ref="A2:C2"/>
    <mergeCell ref="A4:C4"/>
  </mergeCells>
  <phoneticPr fontId="12" type="noConversion"/>
  <pageMargins left="0.74803149606299213" right="0.74803149606299213" top="0.98425196850393704" bottom="0.98425196850393704"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7</vt:i4>
      </vt:variant>
    </vt:vector>
  </HeadingPairs>
  <TitlesOfParts>
    <vt:vector size="16" baseType="lpstr">
      <vt:lpstr>informacje ogólne</vt:lpstr>
      <vt:lpstr>budynki</vt:lpstr>
      <vt:lpstr>elektronika </vt:lpstr>
      <vt:lpstr>pojazdy</vt:lpstr>
      <vt:lpstr>szkody</vt:lpstr>
      <vt:lpstr>szkody NNW uczniów</vt:lpstr>
      <vt:lpstr>środki trwałe</vt:lpstr>
      <vt:lpstr>maszyny budowlane</vt:lpstr>
      <vt:lpstr>lokalizacje</vt:lpstr>
      <vt:lpstr>budynki!Obszar_wydruku</vt:lpstr>
      <vt:lpstr>'elektronika '!Obszar_wydruku</vt:lpstr>
      <vt:lpstr>'informacje ogólne'!Obszar_wydruku</vt:lpstr>
      <vt:lpstr>lokalizacje!Obszar_wydruku</vt:lpstr>
      <vt:lpstr>'maszyny budowlane'!Obszar_wydruku</vt:lpstr>
      <vt:lpstr>pojazdy!Obszar_wydruku</vt:lpstr>
      <vt:lpstr>'środki trwałe'!Obszar_wydruku</vt:lpstr>
    </vt:vector>
  </TitlesOfParts>
  <Company>MedicEuro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załączniki</dc:title>
  <dc:creator>MAXIMUS BROKER</dc:creator>
  <cp:lastModifiedBy>tomasz.kozlowski</cp:lastModifiedBy>
  <cp:lastPrinted>2020-06-12T16:25:34Z</cp:lastPrinted>
  <dcterms:created xsi:type="dcterms:W3CDTF">2004-04-21T13:58:08Z</dcterms:created>
  <dcterms:modified xsi:type="dcterms:W3CDTF">2020-06-16T09:37:45Z</dcterms:modified>
</cp:coreProperties>
</file>